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aria.bezerra\Desktop\"/>
    </mc:Choice>
  </mc:AlternateContent>
  <bookViews>
    <workbookView xWindow="0" yWindow="0" windowWidth="24000" windowHeight="9735" tabRatio="870" activeTab="2"/>
  </bookViews>
  <sheets>
    <sheet name="Abertura" sheetId="4" r:id="rId1"/>
    <sheet name="Orçamento Sintético" sheetId="5" r:id="rId2"/>
    <sheet name="CPUs" sheetId="7" r:id="rId3"/>
    <sheet name="BDI Serviços" sheetId="1" r:id="rId4"/>
    <sheet name="BDI Fornec." sheetId="2"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A" localSheetId="0">#REF!</definedName>
    <definedName name="\A" localSheetId="4">#REF!</definedName>
    <definedName name="\A">#REF!</definedName>
    <definedName name="\c" localSheetId="0">[1]PLMUSEU!#REF!</definedName>
    <definedName name="\c" localSheetId="4">[1]PLMUSEU!#REF!</definedName>
    <definedName name="\c">[1]PLMUSEU!#REF!</definedName>
    <definedName name="\L" localSheetId="0">#REF!</definedName>
    <definedName name="\L" localSheetId="4">#REF!</definedName>
    <definedName name="\L">#REF!</definedName>
    <definedName name="\O" localSheetId="0">#REF!</definedName>
    <definedName name="\O" localSheetId="4">#REF!</definedName>
    <definedName name="\O">#REF!</definedName>
    <definedName name="\P" localSheetId="0">#REF!</definedName>
    <definedName name="\P" localSheetId="4">#REF!</definedName>
    <definedName name="\P">#REF!</definedName>
    <definedName name="\R" localSheetId="0">#REF!</definedName>
    <definedName name="\R" localSheetId="4">#REF!</definedName>
    <definedName name="\R">#REF!</definedName>
    <definedName name="\V" localSheetId="0">#REF!</definedName>
    <definedName name="\V" localSheetId="4">#REF!</definedName>
    <definedName name="\V">#REF!</definedName>
    <definedName name="\x" localSheetId="0">[1]PLMUSEU!#REF!</definedName>
    <definedName name="\x" localSheetId="4">[1]PLMUSEU!#REF!</definedName>
    <definedName name="\x">[1]PLMUSEU!#REF!</definedName>
    <definedName name="\z">[1]PLMUSEU!#REF!</definedName>
    <definedName name="__F99000" localSheetId="0">#REF!</definedName>
    <definedName name="__F99000" localSheetId="4">#REF!</definedName>
    <definedName name="__F99000">#REF!</definedName>
    <definedName name="_4.1.4" localSheetId="0">#REF!</definedName>
    <definedName name="_4.1.4" localSheetId="4">#REF!</definedName>
    <definedName name="_4.1.4">#REF!</definedName>
    <definedName name="_c" localSheetId="0">#REF!</definedName>
    <definedName name="_c" localSheetId="4">#REF!</definedName>
    <definedName name="_c">#REF!</definedName>
    <definedName name="_F99000" localSheetId="0">#REF!</definedName>
    <definedName name="_F99000" localSheetId="4">#REF!</definedName>
    <definedName name="_F99000">#REF!</definedName>
    <definedName name="_Fill" localSheetId="0" hidden="1">#REF!</definedName>
    <definedName name="_Fill" localSheetId="4" hidden="1">#REF!</definedName>
    <definedName name="_Fill" hidden="1">#REF!</definedName>
    <definedName name="_Key1" localSheetId="0" hidden="1">#REF!</definedName>
    <definedName name="_Key1" localSheetId="4" hidden="1">#REF!</definedName>
    <definedName name="_Key1" hidden="1">#REF!</definedName>
    <definedName name="_ll1" localSheetId="0">#REF!</definedName>
    <definedName name="_ll1" localSheetId="4">#REF!</definedName>
    <definedName name="_ll1">#REF!</definedName>
    <definedName name="_Order1" hidden="1">255</definedName>
    <definedName name="_Order2" hidden="1">0</definedName>
    <definedName name="_Sort" localSheetId="0" hidden="1">#REF!</definedName>
    <definedName name="_Sort" localSheetId="4" hidden="1">#REF!</definedName>
    <definedName name="_Sort" hidden="1">#REF!</definedName>
    <definedName name="A" localSheetId="0">#REF!</definedName>
    <definedName name="A" localSheetId="4">#REF!</definedName>
    <definedName name="A">#REF!</definedName>
    <definedName name="A4_PB_PADRAO.XLS" localSheetId="0">#REF!</definedName>
    <definedName name="A4_PB_PADRAO.XLS" localSheetId="4">#REF!</definedName>
    <definedName name="A4_PB_PADRAO.XLS">#REF!</definedName>
    <definedName name="aa" localSheetId="0">#REF!</definedName>
    <definedName name="aa" localSheetId="4">#REF!</definedName>
    <definedName name="aa">#REF!</definedName>
    <definedName name="aaa" localSheetId="0">OFFSET('[2]Base da curva'!#REF!,1,0,COUNT('[2]Base da curva'!$X:$X),1)</definedName>
    <definedName name="aaa" localSheetId="4">OFFSET('[2]Base da curva'!#REF!,1,0,COUNT('[2]Base da curva'!$X:$X),1)</definedName>
    <definedName name="aaa">OFFSET('[2]Base da curva'!#REF!,1,0,COUNT('[2]Base da curva'!$X:$X),1)</definedName>
    <definedName name="ab" localSheetId="0" hidden="1">{#N/A,#N/A,FALSE,"ET-CAPA";#N/A,#N/A,FALSE,"ET-PAG1";#N/A,#N/A,FALSE,"ET-PAG2";#N/A,#N/A,FALSE,"ET-PAG3";#N/A,#N/A,FALSE,"ET-PAG4";#N/A,#N/A,FALSE,"ET-PAG5"}</definedName>
    <definedName name="ab" localSheetId="4" hidden="1">{#N/A,#N/A,FALSE,"ET-CAPA";#N/A,#N/A,FALSE,"ET-PAG1";#N/A,#N/A,FALSE,"ET-PAG2";#N/A,#N/A,FALSE,"ET-PAG3";#N/A,#N/A,FALSE,"ET-PAG4";#N/A,#N/A,FALSE,"ET-PAG5"}</definedName>
    <definedName name="ab" hidden="1">{#N/A,#N/A,FALSE,"ET-CAPA";#N/A,#N/A,FALSE,"ET-PAG1";#N/A,#N/A,FALSE,"ET-PAG2";#N/A,#N/A,FALSE,"ET-PAG3";#N/A,#N/A,FALSE,"ET-PAG4";#N/A,#N/A,FALSE,"ET-PAG5"}</definedName>
    <definedName name="Acréscimo" localSheetId="0">#REF!</definedName>
    <definedName name="Acréscimo" localSheetId="4">#REF!</definedName>
    <definedName name="Acréscimo">#REF!</definedName>
    <definedName name="AmeacaDesVE" localSheetId="0">#REF!</definedName>
    <definedName name="AmeacaDesVE" localSheetId="4">#REF!</definedName>
    <definedName name="AmeacaDesVE">#REF!</definedName>
    <definedName name="AmeaPosVE" localSheetId="0">#REF!</definedName>
    <definedName name="AmeaPosVE" localSheetId="4">#REF!</definedName>
    <definedName name="AmeaPosVE">#REF!</definedName>
    <definedName name="AmeaPreVE">[3]Riscos!$G$9:$G$10</definedName>
    <definedName name="AnalisarAterro">[4]Aterros!#REF!</definedName>
    <definedName name="AnalisarCorte">[4]Cortes!#REF!</definedName>
    <definedName name="_xlnm.Print_Area" localSheetId="4">'BDI Fornec.'!$A$1:$K$50</definedName>
    <definedName name="_xlnm.Print_Area" localSheetId="3">'BDI Serviços'!$A$1:$K$50</definedName>
    <definedName name="_xlnm.Print_Area">[5]CUSTOS!$A$1:$L$55</definedName>
    <definedName name="Área_impressão_IM" localSheetId="0">#REF!</definedName>
    <definedName name="Área_impressão_IM" localSheetId="4">#REF!</definedName>
    <definedName name="Área_impressão_IM">#REF!</definedName>
    <definedName name="auxiliar" localSheetId="0">#REF!</definedName>
    <definedName name="auxiliar" localSheetId="4">#REF!</definedName>
    <definedName name="auxiliar">#REF!</definedName>
    <definedName name="_xlnm.Database" localSheetId="0">#REF!</definedName>
    <definedName name="_xlnm.Database" localSheetId="4">#REF!</definedName>
    <definedName name="_xlnm.Database">#REF!</definedName>
    <definedName name="BDI" localSheetId="0">#REF!</definedName>
    <definedName name="BDI" localSheetId="4">#REF!</definedName>
    <definedName name="BDI">#REF!</definedName>
    <definedName name="BRITAGEM" localSheetId="0" hidden="1">{#N/A,#N/A,FALSE,"GERAL";#N/A,#N/A,FALSE,"012-96";#N/A,#N/A,FALSE,"018-96";#N/A,#N/A,FALSE,"027-96";#N/A,#N/A,FALSE,"059-96";#N/A,#N/A,FALSE,"076-96";#N/A,#N/A,FALSE,"019-97";#N/A,#N/A,FALSE,"021-97";#N/A,#N/A,FALSE,"022-97";#N/A,#N/A,FALSE,"028-97"}</definedName>
    <definedName name="BRITAGEM" localSheetId="4" hidden="1">{#N/A,#N/A,FALSE,"GERAL";#N/A,#N/A,FALSE,"012-96";#N/A,#N/A,FALSE,"018-96";#N/A,#N/A,FALSE,"027-96";#N/A,#N/A,FALSE,"059-96";#N/A,#N/A,FALSE,"076-96";#N/A,#N/A,FALSE,"019-97";#N/A,#N/A,FALSE,"021-97";#N/A,#N/A,FALSE,"022-97";#N/A,#N/A,FALSE,"028-97"}</definedName>
    <definedName name="BRITAGEM" hidden="1">{#N/A,#N/A,FALSE,"GERAL";#N/A,#N/A,FALSE,"012-96";#N/A,#N/A,FALSE,"018-96";#N/A,#N/A,FALSE,"027-96";#N/A,#N/A,FALSE,"059-96";#N/A,#N/A,FALSE,"076-96";#N/A,#N/A,FALSE,"019-97";#N/A,#N/A,FALSE,"021-97";#N/A,#N/A,FALSE,"022-97";#N/A,#N/A,FALSE,"028-97"}</definedName>
    <definedName name="c_3" localSheetId="0">#REF!</definedName>
    <definedName name="c_3" localSheetId="4">#REF!</definedName>
    <definedName name="c_3">#REF!</definedName>
    <definedName name="c_3_5" localSheetId="0">#REF!</definedName>
    <definedName name="c_3_5" localSheetId="4">#REF!</definedName>
    <definedName name="c_3_5">#REF!</definedName>
    <definedName name="CABEC" localSheetId="0">#REF!</definedName>
    <definedName name="CABEC" localSheetId="4">#REF!</definedName>
    <definedName name="CABEC">#REF!</definedName>
    <definedName name="CalcularAgora" localSheetId="0">#REF!</definedName>
    <definedName name="CalcularAgora" localSheetId="4">#REF!</definedName>
    <definedName name="CalcularAgora">#REF!</definedName>
    <definedName name="CANCELADA" localSheetId="0">#REF!</definedName>
    <definedName name="CANCELADA" localSheetId="4">#REF!</definedName>
    <definedName name="CANCELADA">#REF!</definedName>
    <definedName name="CCM" localSheetId="0">#REF!</definedName>
    <definedName name="CCM" localSheetId="4">#REF!</definedName>
    <definedName name="CCM">#REF!</definedName>
    <definedName name="Chuvas" localSheetId="0">#REF!</definedName>
    <definedName name="Chuvas" localSheetId="4">#REF!</definedName>
    <definedName name="Chuvas">#REF!</definedName>
    <definedName name="CODIGO" localSheetId="0">#REF!</definedName>
    <definedName name="CODIGO" localSheetId="4">#REF!</definedName>
    <definedName name="CODIGO">#REF!</definedName>
    <definedName name="COTA" localSheetId="0">#REF!</definedName>
    <definedName name="COTA" localSheetId="4">#REF!</definedName>
    <definedName name="COTA">#REF!</definedName>
    <definedName name="Criteria" localSheetId="0">#REF!</definedName>
    <definedName name="Criteria" localSheetId="4">#REF!</definedName>
    <definedName name="Criteria">#REF!</definedName>
    <definedName name="_xlnm.Criteria" localSheetId="0">#REF!</definedName>
    <definedName name="_xlnm.Criteria" localSheetId="4">#REF!</definedName>
    <definedName name="_xlnm.Criteria">#REF!</definedName>
    <definedName name="ct" localSheetId="0">#REF!</definedName>
    <definedName name="ct" localSheetId="4">#REF!</definedName>
    <definedName name="ct">#REF!</definedName>
    <definedName name="cu" localSheetId="0">#REF!</definedName>
    <definedName name="cu" localSheetId="4">#REF!</definedName>
    <definedName name="cu">#REF!</definedName>
    <definedName name="Database" localSheetId="0">#REF!</definedName>
    <definedName name="Database" localSheetId="4">#REF!</definedName>
    <definedName name="Database">#REF!</definedName>
    <definedName name="dd" localSheetId="0">#REF!</definedName>
    <definedName name="dd" localSheetId="4">#REF!</definedName>
    <definedName name="dd">#REF!</definedName>
    <definedName name="DDDDDDD" localSheetId="0">#REF!</definedName>
    <definedName name="DDDDDDD" localSheetId="4">#REF!</definedName>
    <definedName name="DDDDDDD">#REF!</definedName>
    <definedName name="Denominação" localSheetId="0">#REF!</definedName>
    <definedName name="Denominação" localSheetId="4">#REF!</definedName>
    <definedName name="Denominação">#REF!</definedName>
    <definedName name="DESCRITIVO1" localSheetId="0">#REF!</definedName>
    <definedName name="DESCRITIVO1" localSheetId="4">#REF!</definedName>
    <definedName name="DESCRITIVO1">#REF!</definedName>
    <definedName name="Disciplina" localSheetId="0">#REF!</definedName>
    <definedName name="Disciplina" localSheetId="4">#REF!</definedName>
    <definedName name="Disciplina">#REF!</definedName>
    <definedName name="Disciplinas" localSheetId="0">#REF!</definedName>
    <definedName name="Disciplinas" localSheetId="4">#REF!</definedName>
    <definedName name="Disciplinas">#REF!</definedName>
    <definedName name="EAP">[6]EAP!$A$12:$O$922</definedName>
    <definedName name="edital" localSheetId="0">#REF!</definedName>
    <definedName name="edital" localSheetId="4">#REF!</definedName>
    <definedName name="edital">#REF!</definedName>
    <definedName name="ESPESSAMENTO" localSheetId="0" hidden="1">{#N/A,#N/A,FALSE,"GERAL";#N/A,#N/A,FALSE,"012-96";#N/A,#N/A,FALSE,"018-96";#N/A,#N/A,FALSE,"027-96";#N/A,#N/A,FALSE,"059-96";#N/A,#N/A,FALSE,"076-96";#N/A,#N/A,FALSE,"019-97";#N/A,#N/A,FALSE,"021-97";#N/A,#N/A,FALSE,"022-97";#N/A,#N/A,FALSE,"028-97"}</definedName>
    <definedName name="ESPESSAMENTO" localSheetId="4" hidden="1">{#N/A,#N/A,FALSE,"GERAL";#N/A,#N/A,FALSE,"012-96";#N/A,#N/A,FALSE,"018-96";#N/A,#N/A,FALSE,"027-96";#N/A,#N/A,FALSE,"059-96";#N/A,#N/A,FALSE,"076-96";#N/A,#N/A,FALSE,"019-97";#N/A,#N/A,FALSE,"021-97";#N/A,#N/A,FALSE,"022-97";#N/A,#N/A,FALSE,"028-97"}</definedName>
    <definedName name="ESPESSAMENTO" hidden="1">{#N/A,#N/A,FALSE,"GERAL";#N/A,#N/A,FALSE,"012-96";#N/A,#N/A,FALSE,"018-96";#N/A,#N/A,FALSE,"027-96";#N/A,#N/A,FALSE,"059-96";#N/A,#N/A,FALSE,"076-96";#N/A,#N/A,FALSE,"019-97";#N/A,#N/A,FALSE,"021-97";#N/A,#N/A,FALSE,"022-97";#N/A,#N/A,FALSE,"028-97"}</definedName>
    <definedName name="Excel_BuiltIn__FilterDatabase_1" localSheetId="0">#REF!</definedName>
    <definedName name="Excel_BuiltIn__FilterDatabase_1" localSheetId="4">#REF!</definedName>
    <definedName name="Excel_BuiltIn__FilterDatabase_1">#REF!</definedName>
    <definedName name="Excel_BuiltIn__FilterDatabase_1_1" localSheetId="0">#REF!</definedName>
    <definedName name="Excel_BuiltIn__FilterDatabase_1_1" localSheetId="4">#REF!</definedName>
    <definedName name="Excel_BuiltIn__FilterDatabase_1_1">#REF!</definedName>
    <definedName name="Excel_BuiltIn__FilterDatabase_1_2" localSheetId="0">#REF!</definedName>
    <definedName name="Excel_BuiltIn__FilterDatabase_1_2" localSheetId="4">#REF!</definedName>
    <definedName name="Excel_BuiltIn__FilterDatabase_1_2">#REF!</definedName>
    <definedName name="Excel_BuiltIn__FilterDatabase_1_2_1">"$#REF!.$A$7:$J$20"</definedName>
    <definedName name="Excel_BuiltIn__FilterDatabase_1_2_1_1">"$#REF!.$A$7:$J$19"</definedName>
    <definedName name="Excel_BuiltIn__FilterDatabase_1_3" localSheetId="0">#REF!</definedName>
    <definedName name="Excel_BuiltIn__FilterDatabase_1_3" localSheetId="4">#REF!</definedName>
    <definedName name="Excel_BuiltIn__FilterDatabase_1_3">#REF!</definedName>
    <definedName name="Excel_BuiltIn__FilterDatabase_1_3_1">"$#REF!.$A$7:$J$21"</definedName>
    <definedName name="Excel_BuiltIn__FilterDatabase_1_3_1_1">"$#REF!.$A$7:$J$28"</definedName>
    <definedName name="Excel_BuiltIn__FilterDatabase_1_3_5" localSheetId="0">#REF!</definedName>
    <definedName name="Excel_BuiltIn__FilterDatabase_1_3_5" localSheetId="4">#REF!</definedName>
    <definedName name="Excel_BuiltIn__FilterDatabase_1_3_5">#REF!</definedName>
    <definedName name="Excel_BuiltIn__FilterDatabase_1_4">"$#REF!.$A$7:$J$24"</definedName>
    <definedName name="Excel_BuiltIn__FilterDatabase_1_4_1">"$#REF!.$A$7:$J$24"</definedName>
    <definedName name="Excel_BuiltIn__FilterDatabase_1_5">"$#REF!.$A$7:$J$26"</definedName>
    <definedName name="Excel_BuiltIn__FilterDatabase_1_6">"$#REF!.$A$7:$J$10"</definedName>
    <definedName name="Excel_BuiltIn__FilterDatabase_1_7">"$#REF!.$A$7:$J$11"</definedName>
    <definedName name="Excel_BuiltIn__FilterDatabase_1_8">"$#REF!.$A$7:$J$16"</definedName>
    <definedName name="Excel_BuiltIn_Print_Area_1_1" localSheetId="0">#REF!</definedName>
    <definedName name="Excel_BuiltIn_Print_Area_1_1" localSheetId="4">#REF!</definedName>
    <definedName name="Excel_BuiltIn_Print_Area_1_1">#REF!</definedName>
    <definedName name="Excel_BuiltIn_Print_Area_2_1">"$#REF!.$A$1:$I$29"</definedName>
    <definedName name="Excel_BuiltIn_Print_Area_2_1_1">"$#REF!.$A$1:$I$23"</definedName>
    <definedName name="Excel_BuiltIn_Print_Area_2_1_1_1" localSheetId="0">#REF!</definedName>
    <definedName name="Excel_BuiltIn_Print_Area_2_1_1_1" localSheetId="4">#REF!</definedName>
    <definedName name="Excel_BuiltIn_Print_Area_2_1_1_1">#REF!</definedName>
    <definedName name="Excel_BuiltIn_Print_Area_2_1_1_1_1" localSheetId="0">#REF!</definedName>
    <definedName name="Excel_BuiltIn_Print_Area_2_1_1_1_1" localSheetId="4">#REF!</definedName>
    <definedName name="Excel_BuiltIn_Print_Area_2_1_1_1_1">#REF!</definedName>
    <definedName name="Excel_BuiltIn_Print_Area_2_1_1_1_1_1" localSheetId="0">#REF!</definedName>
    <definedName name="Excel_BuiltIn_Print_Area_2_1_1_1_1_1" localSheetId="4">#REF!</definedName>
    <definedName name="Excel_BuiltIn_Print_Area_2_1_1_1_1_1">#REF!</definedName>
    <definedName name="Excel_BuiltIn_Print_Area_2_1_1_1_1_1_1" localSheetId="0">#REF!</definedName>
    <definedName name="Excel_BuiltIn_Print_Area_2_1_1_1_1_1_1" localSheetId="4">#REF!</definedName>
    <definedName name="Excel_BuiltIn_Print_Area_2_1_1_1_1_1_1">#REF!</definedName>
    <definedName name="Excel_BuiltIn_Print_Area_2_1_1_1_1_1_1_1" localSheetId="0">#REF!</definedName>
    <definedName name="Excel_BuiltIn_Print_Area_2_1_1_1_1_1_1_1" localSheetId="4">#REF!</definedName>
    <definedName name="Excel_BuiltIn_Print_Area_2_1_1_1_1_1_1_1">#REF!</definedName>
    <definedName name="Excel_BuiltIn_Print_Area_2_1_1_1_1_1_1_1_1" localSheetId="0">#REF!</definedName>
    <definedName name="Excel_BuiltIn_Print_Area_2_1_1_1_1_1_1_1_1" localSheetId="4">#REF!</definedName>
    <definedName name="Excel_BuiltIn_Print_Area_2_1_1_1_1_1_1_1_1">#REF!</definedName>
    <definedName name="Excel_BuiltIn_Print_Area_2_1_1_1_1_1_1_1_1_1" localSheetId="0">#REF!</definedName>
    <definedName name="Excel_BuiltIn_Print_Area_2_1_1_1_1_1_1_1_1_1" localSheetId="4">#REF!</definedName>
    <definedName name="Excel_BuiltIn_Print_Area_2_1_1_1_1_1_1_1_1_1">#REF!</definedName>
    <definedName name="Excel_BuiltIn_Print_Area_2_1_1_1_1_1_1_1_1_1_1" localSheetId="0">#REF!</definedName>
    <definedName name="Excel_BuiltIn_Print_Area_2_1_1_1_1_1_1_1_1_1_1" localSheetId="4">#REF!</definedName>
    <definedName name="Excel_BuiltIn_Print_Area_2_1_1_1_1_1_1_1_1_1_1">#REF!</definedName>
    <definedName name="Excel_BuiltIn_Print_Area_2_1_1_1_1_1_1_1_1_1_1_1" localSheetId="0">#REF!</definedName>
    <definedName name="Excel_BuiltIn_Print_Area_2_1_1_1_1_1_1_1_1_1_1_1" localSheetId="4">#REF!</definedName>
    <definedName name="Excel_BuiltIn_Print_Area_2_1_1_1_1_1_1_1_1_1_1_1">#REF!</definedName>
    <definedName name="Excel_BuiltIn_Print_Area_2_1_1_1_1_1_1_1_1_1_1_1_1" localSheetId="0">#REF!</definedName>
    <definedName name="Excel_BuiltIn_Print_Area_2_1_1_1_1_1_1_1_1_1_1_1_1" localSheetId="4">#REF!</definedName>
    <definedName name="Excel_BuiltIn_Print_Area_2_1_1_1_1_1_1_1_1_1_1_1_1">#REF!</definedName>
    <definedName name="Excel_BuiltIn_Print_Area_2_1_1_1_1_1_1_1_1_1_1_1_1_1" localSheetId="0">#REF!</definedName>
    <definedName name="Excel_BuiltIn_Print_Area_2_1_1_1_1_1_1_1_1_1_1_1_1_1" localSheetId="4">#REF!</definedName>
    <definedName name="Excel_BuiltIn_Print_Area_2_1_1_1_1_1_1_1_1_1_1_1_1_1">#REF!</definedName>
    <definedName name="Excel_BuiltIn_Print_Area_2_1_1_1_1_1_1_1_1_1_1_1_1_1_1" localSheetId="0">#REF!</definedName>
    <definedName name="Excel_BuiltIn_Print_Area_2_1_1_1_1_1_1_1_1_1_1_1_1_1_1" localSheetId="4">#REF!</definedName>
    <definedName name="Excel_BuiltIn_Print_Area_2_1_1_1_1_1_1_1_1_1_1_1_1_1_1">#REF!</definedName>
    <definedName name="Excel_BuiltIn_Print_Area_2_1_1_1_1_1_1_1_1_1_1_1_1_1_1_1" localSheetId="0">#REF!</definedName>
    <definedName name="Excel_BuiltIn_Print_Area_2_1_1_1_1_1_1_1_1_1_1_1_1_1_1_1" localSheetId="4">#REF!</definedName>
    <definedName name="Excel_BuiltIn_Print_Area_2_1_1_1_1_1_1_1_1_1_1_1_1_1_1_1">#REF!</definedName>
    <definedName name="Excel_BuiltIn_Print_Area_2_1_1_1_1_1_1_1_1_1_1_1_1_1_1_1_1" localSheetId="0">#REF!</definedName>
    <definedName name="Excel_BuiltIn_Print_Area_2_1_1_1_1_1_1_1_1_1_1_1_1_1_1_1_1" localSheetId="4">#REF!</definedName>
    <definedName name="Excel_BuiltIn_Print_Area_2_1_1_1_1_1_1_1_1_1_1_1_1_1_1_1_1">#REF!</definedName>
    <definedName name="Excel_BuiltIn_Print_Area_3" localSheetId="0">#REF!</definedName>
    <definedName name="Excel_BuiltIn_Print_Area_3" localSheetId="4">#REF!</definedName>
    <definedName name="Excel_BuiltIn_Print_Area_3">#REF!</definedName>
    <definedName name="Excel_BuiltIn_Print_Area_3_1">"$#REF!.$A$1:$I$24"</definedName>
    <definedName name="Excel_BuiltIn_Print_Area_4">"$#REF!.$A$1:$I$27"</definedName>
    <definedName name="Excel_BuiltIn_Print_Area_5" localSheetId="0">#REF!</definedName>
    <definedName name="Excel_BuiltIn_Print_Area_5" localSheetId="4">#REF!</definedName>
    <definedName name="Excel_BuiltIn_Print_Area_5">#REF!</definedName>
    <definedName name="Excel_BuiltIn_Print_Area_6">"$#REF!.$A$1:$I$14"</definedName>
    <definedName name="Excel_BuiltIn_Print_Area_7">"$#REF!.$A$1:$I$16"</definedName>
    <definedName name="Excel_BuiltIn_Print_Area_8" localSheetId="0">#REF!</definedName>
    <definedName name="Excel_BuiltIn_Print_Area_8" localSheetId="4">#REF!</definedName>
    <definedName name="Excel_BuiltIn_Print_Area_8">#REF!</definedName>
    <definedName name="Excel_BuiltIn_Print_Area_9" localSheetId="0">#REF!</definedName>
    <definedName name="Excel_BuiltIn_Print_Area_9" localSheetId="4">#REF!</definedName>
    <definedName name="Excel_BuiltIn_Print_Area_9">#REF!</definedName>
    <definedName name="Excel_BuiltIn_Print_Titles_1_1" localSheetId="0">#REF!</definedName>
    <definedName name="Excel_BuiltIn_Print_Titles_1_1" localSheetId="4">#REF!</definedName>
    <definedName name="Excel_BuiltIn_Print_Titles_1_1">#REF!</definedName>
    <definedName name="Excel_BuiltIn_Print_Titles_2_1">"$#REF!.$A$1:$IV$7"</definedName>
    <definedName name="Excel_BuiltIn_Print_Titles_3_1">"$#REF!.$A$1:$IV$7"</definedName>
    <definedName name="Excel_BuiltIn_Print_Titles_4">"$#REF!.$A$1:$IV$7"</definedName>
    <definedName name="Excel_BuiltIn_Print_Titles_6">"$#REF!.$A$1:$IV$7"</definedName>
    <definedName name="Excel_BuiltIn_Print_Titles_7">"$#REF!.$A$1:$IV$7"</definedName>
    <definedName name="exemplo" localSheetId="0">#REF!</definedName>
    <definedName name="exemplo" localSheetId="4">#REF!</definedName>
    <definedName name="exemplo">#REF!</definedName>
    <definedName name="extensao" localSheetId="0">#REF!</definedName>
    <definedName name="extensao" localSheetId="4">#REF!</definedName>
    <definedName name="extensao">#REF!</definedName>
    <definedName name="feriados" localSheetId="0">#REF!</definedName>
    <definedName name="feriados" localSheetId="4">#REF!</definedName>
    <definedName name="feriados">#REF!</definedName>
    <definedName name="filtragem" localSheetId="0" hidden="1">{#N/A,#N/A,FALSE,"GERAL";#N/A,#N/A,FALSE,"012-96";#N/A,#N/A,FALSE,"018-96";#N/A,#N/A,FALSE,"027-96";#N/A,#N/A,FALSE,"059-96";#N/A,#N/A,FALSE,"076-96";#N/A,#N/A,FALSE,"019-97";#N/A,#N/A,FALSE,"021-97";#N/A,#N/A,FALSE,"022-97";#N/A,#N/A,FALSE,"028-97"}</definedName>
    <definedName name="filtragem" localSheetId="4" hidden="1">{#N/A,#N/A,FALSE,"GERAL";#N/A,#N/A,FALSE,"012-96";#N/A,#N/A,FALSE,"018-96";#N/A,#N/A,FALSE,"027-96";#N/A,#N/A,FALSE,"059-96";#N/A,#N/A,FALSE,"076-96";#N/A,#N/A,FALSE,"019-97";#N/A,#N/A,FALSE,"021-97";#N/A,#N/A,FALSE,"022-97";#N/A,#N/A,FALSE,"028-97"}</definedName>
    <definedName name="filtragem" hidden="1">{#N/A,#N/A,FALSE,"GERAL";#N/A,#N/A,FALSE,"012-96";#N/A,#N/A,FALSE,"018-96";#N/A,#N/A,FALSE,"027-96";#N/A,#N/A,FALSE,"059-96";#N/A,#N/A,FALSE,"076-96";#N/A,#N/A,FALSE,"019-97";#N/A,#N/A,FALSE,"021-97";#N/A,#N/A,FALSE,"022-97";#N/A,#N/A,FALSE,"028-97"}</definedName>
    <definedName name="firma1" localSheetId="0">#REF!</definedName>
    <definedName name="firma1" localSheetId="4">#REF!</definedName>
    <definedName name="firma1">#REF!</definedName>
    <definedName name="firma2" localSheetId="0">#REF!</definedName>
    <definedName name="firma2" localSheetId="4">#REF!</definedName>
    <definedName name="firma2">#REF!</definedName>
    <definedName name="FLOT" localSheetId="0" hidden="1">{#N/A,#N/A,FALSE,"GERAL";#N/A,#N/A,FALSE,"012-96";#N/A,#N/A,FALSE,"018-96";#N/A,#N/A,FALSE,"027-96";#N/A,#N/A,FALSE,"059-96";#N/A,#N/A,FALSE,"076-96";#N/A,#N/A,FALSE,"019-97";#N/A,#N/A,FALSE,"021-97";#N/A,#N/A,FALSE,"022-97";#N/A,#N/A,FALSE,"028-97"}</definedName>
    <definedName name="FLOT" localSheetId="4" hidden="1">{#N/A,#N/A,FALSE,"GERAL";#N/A,#N/A,FALSE,"012-96";#N/A,#N/A,FALSE,"018-96";#N/A,#N/A,FALSE,"027-96";#N/A,#N/A,FALSE,"059-96";#N/A,#N/A,FALSE,"076-96";#N/A,#N/A,FALSE,"019-97";#N/A,#N/A,FALSE,"021-97";#N/A,#N/A,FALSE,"022-97";#N/A,#N/A,FALSE,"028-97"}</definedName>
    <definedName name="FLOT" hidden="1">{#N/A,#N/A,FALSE,"GERAL";#N/A,#N/A,FALSE,"012-96";#N/A,#N/A,FALSE,"018-96";#N/A,#N/A,FALSE,"027-96";#N/A,#N/A,FALSE,"059-96";#N/A,#N/A,FALSE,"076-96";#N/A,#N/A,FALSE,"019-97";#N/A,#N/A,FALSE,"021-97";#N/A,#N/A,FALSE,"022-97";#N/A,#N/A,FALSE,"028-97"}</definedName>
    <definedName name="GGG" localSheetId="0">#REF!</definedName>
    <definedName name="GGG" localSheetId="4">#REF!</definedName>
    <definedName name="GGG">#REF!</definedName>
    <definedName name="_xlnm.Recorder" localSheetId="0">#REF!</definedName>
    <definedName name="_xlnm.Recorder" localSheetId="4">#REF!</definedName>
    <definedName name="_xlnm.Recorder">#REF!</definedName>
    <definedName name="H71d" localSheetId="0">#REF!</definedName>
    <definedName name="H71d" localSheetId="4">#REF!</definedName>
    <definedName name="H71d">#REF!</definedName>
    <definedName name="i" localSheetId="0">#REF!</definedName>
    <definedName name="i" localSheetId="4">#REF!</definedName>
    <definedName name="i">#REF!</definedName>
    <definedName name="IND" localSheetId="0">#REF!</definedName>
    <definedName name="IND" localSheetId="4">#REF!</definedName>
    <definedName name="IND">#REF!</definedName>
    <definedName name="jesse" localSheetId="0">#REF!</definedName>
    <definedName name="jesse" localSheetId="4">#REF!</definedName>
    <definedName name="jesse">#REF!</definedName>
    <definedName name="KKKKK" localSheetId="0">#REF!</definedName>
    <definedName name="KKKKK" localSheetId="4">#REF!</definedName>
    <definedName name="KKKKK">#REF!</definedName>
    <definedName name="LD">'[7]LD-PS-PMC-RMA'!$A$1:$V$1121</definedName>
    <definedName name="LISTAGEM">'[7]LD-PS-PMC-RMA'!#REF!</definedName>
    <definedName name="lote" localSheetId="0">#REF!</definedName>
    <definedName name="lote" localSheetId="4">#REF!</definedName>
    <definedName name="lote">#REF!</definedName>
    <definedName name="MEDEXP4.1" localSheetId="0" hidden="1">{#N/A,#N/A,FALSE,"ET-CAPA";#N/A,#N/A,FALSE,"ET-PAG1";#N/A,#N/A,FALSE,"ET-PAG2";#N/A,#N/A,FALSE,"ET-PAG3";#N/A,#N/A,FALSE,"ET-PAG4";#N/A,#N/A,FALSE,"ET-PAG5"}</definedName>
    <definedName name="MEDEXP4.1" localSheetId="4" hidden="1">{#N/A,#N/A,FALSE,"ET-CAPA";#N/A,#N/A,FALSE,"ET-PAG1";#N/A,#N/A,FALSE,"ET-PAG2";#N/A,#N/A,FALSE,"ET-PAG3";#N/A,#N/A,FALSE,"ET-PAG4";#N/A,#N/A,FALSE,"ET-PAG5"}</definedName>
    <definedName name="MEDEXP4.1" hidden="1">{#N/A,#N/A,FALSE,"ET-CAPA";#N/A,#N/A,FALSE,"ET-PAG1";#N/A,#N/A,FALSE,"ET-PAG2";#N/A,#N/A,FALSE,"ET-PAG3";#N/A,#N/A,FALSE,"ET-PAG4";#N/A,#N/A,FALSE,"ET-PAG5"}</definedName>
    <definedName name="MEDEXP44" localSheetId="0" hidden="1">{#N/A,#N/A,FALSE,"ET-CAPA";#N/A,#N/A,FALSE,"ET-PAG1";#N/A,#N/A,FALSE,"ET-PAG2";#N/A,#N/A,FALSE,"ET-PAG3";#N/A,#N/A,FALSE,"ET-PAG4";#N/A,#N/A,FALSE,"ET-PAG5"}</definedName>
    <definedName name="MEDEXP44" localSheetId="4" hidden="1">{#N/A,#N/A,FALSE,"ET-CAPA";#N/A,#N/A,FALSE,"ET-PAG1";#N/A,#N/A,FALSE,"ET-PAG2";#N/A,#N/A,FALSE,"ET-PAG3";#N/A,#N/A,FALSE,"ET-PAG4";#N/A,#N/A,FALSE,"ET-PAG5"}</definedName>
    <definedName name="MEDEXP44" hidden="1">{#N/A,#N/A,FALSE,"ET-CAPA";#N/A,#N/A,FALSE,"ET-PAG1";#N/A,#N/A,FALSE,"ET-PAG2";#N/A,#N/A,FALSE,"ET-PAG3";#N/A,#N/A,FALSE,"ET-PAG4";#N/A,#N/A,FALSE,"ET-PAG5"}</definedName>
    <definedName name="mes" localSheetId="0">#REF!</definedName>
    <definedName name="mes" localSheetId="4">#REF!</definedName>
    <definedName name="mes">#REF!</definedName>
    <definedName name="mine_inf_sens" localSheetId="0">#REF!</definedName>
    <definedName name="mine_inf_sens" localSheetId="4">#REF!</definedName>
    <definedName name="mine_inf_sens">#REF!</definedName>
    <definedName name="MM" localSheetId="0" hidden="1">{#N/A,#N/A,FALSE,"GERAL";#N/A,#N/A,FALSE,"012-96";#N/A,#N/A,FALSE,"018-96";#N/A,#N/A,FALSE,"027-96";#N/A,#N/A,FALSE,"059-96";#N/A,#N/A,FALSE,"076-96";#N/A,#N/A,FALSE,"019-97";#N/A,#N/A,FALSE,"021-97";#N/A,#N/A,FALSE,"022-97";#N/A,#N/A,FALSE,"028-97"}</definedName>
    <definedName name="MM" localSheetId="4" hidden="1">{#N/A,#N/A,FALSE,"GERAL";#N/A,#N/A,FALSE,"012-96";#N/A,#N/A,FALSE,"018-96";#N/A,#N/A,FALSE,"027-96";#N/A,#N/A,FALSE,"059-96";#N/A,#N/A,FALSE,"076-96";#N/A,#N/A,FALSE,"019-97";#N/A,#N/A,FALSE,"021-97";#N/A,#N/A,FALSE,"022-97";#N/A,#N/A,FALSE,"028-97"}</definedName>
    <definedName name="MM" hidden="1">{#N/A,#N/A,FALSE,"GERAL";#N/A,#N/A,FALSE,"012-96";#N/A,#N/A,FALSE,"018-96";#N/A,#N/A,FALSE,"027-96";#N/A,#N/A,FALSE,"059-96";#N/A,#N/A,FALSE,"076-96";#N/A,#N/A,FALSE,"019-97";#N/A,#N/A,FALSE,"021-97";#N/A,#N/A,FALSE,"022-97";#N/A,#N/A,FALSE,"028-97"}</definedName>
    <definedName name="NColunas" localSheetId="0">#REF!</definedName>
    <definedName name="NColunas" localSheetId="4">#REF!</definedName>
    <definedName name="NColunas">#REF!</definedName>
    <definedName name="NLinhasPagina" localSheetId="0">#REF!</definedName>
    <definedName name="NLinhasPagina" localSheetId="4">#REF!</definedName>
    <definedName name="NLinhasPagina">#REF!</definedName>
    <definedName name="NLinhasRodape" localSheetId="0">#REF!</definedName>
    <definedName name="NLinhasRodape" localSheetId="4">#REF!</definedName>
    <definedName name="NLinhasRodape">#REF!</definedName>
    <definedName name="nomes" localSheetId="0">#REF!</definedName>
    <definedName name="nomes" localSheetId="4">#REF!</definedName>
    <definedName name="nomes">#REF!</definedName>
    <definedName name="OportDesVE" localSheetId="0">#REF!</definedName>
    <definedName name="OportDesVE" localSheetId="4">#REF!</definedName>
    <definedName name="OportDesVE">#REF!</definedName>
    <definedName name="OportPreVE">'[8]Oport-Ident e Análise'!$J$10:$J$209</definedName>
    <definedName name="P.Aparente" localSheetId="0">#REF!</definedName>
    <definedName name="P.Aparente" localSheetId="4">#REF!</definedName>
    <definedName name="P.Aparente">#REF!</definedName>
    <definedName name="P.Reatia" localSheetId="0">#REF!</definedName>
    <definedName name="P.Reatia" localSheetId="4">#REF!</definedName>
    <definedName name="P.Reatia">#REF!</definedName>
    <definedName name="pativar" localSheetId="0">#REF!</definedName>
    <definedName name="pativar" localSheetId="4">#REF!</definedName>
    <definedName name="pativar">#REF!</definedName>
    <definedName name="PENDENCIAS" localSheetId="0" hidden="1">{#N/A,#N/A,FALSE,"GERAL";#N/A,#N/A,FALSE,"012-96";#N/A,#N/A,FALSE,"018-96";#N/A,#N/A,FALSE,"027-96";#N/A,#N/A,FALSE,"059-96";#N/A,#N/A,FALSE,"076-96";#N/A,#N/A,FALSE,"019-97";#N/A,#N/A,FALSE,"021-97";#N/A,#N/A,FALSE,"022-97";#N/A,#N/A,FALSE,"028-97"}</definedName>
    <definedName name="PENDENCIAS" localSheetId="4" hidden="1">{#N/A,#N/A,FALSE,"GERAL";#N/A,#N/A,FALSE,"012-96";#N/A,#N/A,FALSE,"018-96";#N/A,#N/A,FALSE,"027-96";#N/A,#N/A,FALSE,"059-96";#N/A,#N/A,FALSE,"076-96";#N/A,#N/A,FALSE,"019-97";#N/A,#N/A,FALSE,"021-97";#N/A,#N/A,FALSE,"022-97";#N/A,#N/A,FALSE,"028-97"}</definedName>
    <definedName name="PENDENCIAS" hidden="1">{#N/A,#N/A,FALSE,"GERAL";#N/A,#N/A,FALSE,"012-96";#N/A,#N/A,FALSE,"018-96";#N/A,#N/A,FALSE,"027-96";#N/A,#N/A,FALSE,"059-96";#N/A,#N/A,FALSE,"076-96";#N/A,#N/A,FALSE,"019-97";#N/A,#N/A,FALSE,"021-97";#N/A,#N/A,FALSE,"022-97";#N/A,#N/A,FALSE,"028-97"}</definedName>
    <definedName name="PENDENCIAS_1" localSheetId="0" hidden="1">{#N/A,#N/A,FALSE,"GERAL";#N/A,#N/A,FALSE,"012-96";#N/A,#N/A,FALSE,"018-96";#N/A,#N/A,FALSE,"027-96";#N/A,#N/A,FALSE,"059-96";#N/A,#N/A,FALSE,"076-96";#N/A,#N/A,FALSE,"019-97";#N/A,#N/A,FALSE,"021-97";#N/A,#N/A,FALSE,"022-97";#N/A,#N/A,FALSE,"028-97"}</definedName>
    <definedName name="PENDENCIAS_1" localSheetId="4" hidden="1">{#N/A,#N/A,FALSE,"GERAL";#N/A,#N/A,FALSE,"012-96";#N/A,#N/A,FALSE,"018-96";#N/A,#N/A,FALSE,"027-96";#N/A,#N/A,FALSE,"059-96";#N/A,#N/A,FALSE,"076-96";#N/A,#N/A,FALSE,"019-97";#N/A,#N/A,FALSE,"021-97";#N/A,#N/A,FALSE,"022-97";#N/A,#N/A,FALSE,"028-97"}</definedName>
    <definedName name="PENDENCIAS_1" hidden="1">{#N/A,#N/A,FALSE,"GERAL";#N/A,#N/A,FALSE,"012-96";#N/A,#N/A,FALSE,"018-96";#N/A,#N/A,FALSE,"027-96";#N/A,#N/A,FALSE,"059-96";#N/A,#N/A,FALSE,"076-96";#N/A,#N/A,FALSE,"019-97";#N/A,#N/A,FALSE,"021-97";#N/A,#N/A,FALSE,"022-97";#N/A,#N/A,FALSE,"028-97"}</definedName>
    <definedName name="Período" localSheetId="0">OFFSET('[2]Base da curva'!#REF!,1,0,COUNT('[2]Base da curva'!$R:$R),1)</definedName>
    <definedName name="Período" localSheetId="4">OFFSET('[2]Base da curva'!#REF!,1,0,COUNT('[2]Base da curva'!$R:$R),1)</definedName>
    <definedName name="Período">OFFSET('[2]Base da curva'!#REF!,1,0,COUNT('[2]Base da curva'!$R:$R),1)</definedName>
    <definedName name="Pessoa">"Drop Down 19"</definedName>
    <definedName name="Potencia" localSheetId="0">#REF!</definedName>
    <definedName name="Potencia" localSheetId="4">#REF!</definedName>
    <definedName name="Potencia">#REF!</definedName>
    <definedName name="Previsto" localSheetId="0">OFFSET('[2]Base da curva'!#REF!,1,0,COUNT('[2]Base da curva'!$U:$U),1)</definedName>
    <definedName name="Previsto" localSheetId="4">OFFSET('[2]Base da curva'!#REF!,1,0,COUNT('[2]Base da curva'!$U:$U),1)</definedName>
    <definedName name="Previsto">OFFSET('[2]Base da curva'!#REF!,1,0,COUNT('[2]Base da curva'!$U:$U),1)</definedName>
    <definedName name="Previsto_Acumulado" localSheetId="0">OFFSET('[2]Base da curva'!#REF!,1,0,COUNT('[2]Base da curva'!$X:$X),1)</definedName>
    <definedName name="Previsto_Acumulado" localSheetId="4">OFFSET('[2]Base da curva'!#REF!,1,0,COUNT('[2]Base da curva'!$X:$X),1)</definedName>
    <definedName name="Previsto_Acumulado">OFFSET('[2]Base da curva'!#REF!,1,0,COUNT('[2]Base da curva'!$X:$X),1)</definedName>
    <definedName name="Print_Area">[5]CUSTOS!$A$1:$L$55</definedName>
    <definedName name="Print_Area_MI" localSheetId="0">#REF!</definedName>
    <definedName name="Print_Area_MI" localSheetId="4">#REF!</definedName>
    <definedName name="Print_Area_MI">#REF!</definedName>
    <definedName name="Print_Titles" localSheetId="0">#REF!</definedName>
    <definedName name="Print_Titles" localSheetId="4">#REF!</definedName>
    <definedName name="Print_Titles">#REF!</definedName>
    <definedName name="Print_Titles_MI" localSheetId="0">#REF!</definedName>
    <definedName name="Print_Titles_MI" localSheetId="4">#REF!</definedName>
    <definedName name="Print_Titles_MI">#REF!</definedName>
    <definedName name="PROJECT">[9]Assumptions!$A$7</definedName>
    <definedName name="QUANT" localSheetId="0">#REF!</definedName>
    <definedName name="QUANT" localSheetId="4">#REF!</definedName>
    <definedName name="QUANT">#REF!</definedName>
    <definedName name="Realizado" localSheetId="0">OFFSET('[2]Base da curva'!#REF!,0,0,COUNTA('[2]Base da curva'!$V:$V),1)</definedName>
    <definedName name="Realizado" localSheetId="4">OFFSET('[2]Base da curva'!#REF!,0,0,COUNTA('[2]Base da curva'!$V:$V),1)</definedName>
    <definedName name="Realizado">OFFSET('[2]Base da curva'!#REF!,0,0,COUNTA('[2]Base da curva'!$V:$V),1)</definedName>
    <definedName name="Realizado_Acumulado" localSheetId="0">OFFSET('[2]Base da curva'!#REF!,0,0,COUNTA('[2]Base da curva'!$Y:$Y),1)</definedName>
    <definedName name="Realizado_Acumulado" localSheetId="4">OFFSET('[2]Base da curva'!#REF!,0,0,COUNTA('[2]Base da curva'!$Y:$Y),1)</definedName>
    <definedName name="Realizado_Acumulado">OFFSET('[2]Base da curva'!#REF!,0,0,COUNTA('[2]Base da curva'!$Y:$Y),1)</definedName>
    <definedName name="reconc">[10]Rates!$D$4</definedName>
    <definedName name="Recorder" localSheetId="0">#REF!</definedName>
    <definedName name="Recorder" localSheetId="4">#REF!</definedName>
    <definedName name="Recorder">#REF!</definedName>
    <definedName name="REL_PROG" localSheetId="0">'[7]LD-PS-PMC-RMA'!#REF!</definedName>
    <definedName name="REL_PROG" localSheetId="4">'[7]LD-PS-PMC-RMA'!#REF!</definedName>
    <definedName name="REL_PROG">'[7]LD-PS-PMC-RMA'!#REF!</definedName>
    <definedName name="Rendimento" localSheetId="0">#REF!</definedName>
    <definedName name="Rendimento" localSheetId="4">#REF!</definedName>
    <definedName name="Rendimento">#REF!</definedName>
    <definedName name="resultadorendimento" localSheetId="0">#REF!</definedName>
    <definedName name="resultadorendimento" localSheetId="4">#REF!</definedName>
    <definedName name="resultadorendimento">#REF!</definedName>
    <definedName name="REV." localSheetId="0">#REF!</definedName>
    <definedName name="REV." localSheetId="4">#REF!</definedName>
    <definedName name="REV.">#REF!</definedName>
    <definedName name="Rodapé" localSheetId="0">#REF!</definedName>
    <definedName name="Rodapé" localSheetId="4">#REF!</definedName>
    <definedName name="Rodapé">#REF!</definedName>
    <definedName name="rodovia" localSheetId="0">#REF!</definedName>
    <definedName name="rodovia" localSheetId="4">#REF!</definedName>
    <definedName name="rodovia">#REF!</definedName>
    <definedName name="SensAP" localSheetId="0">#REF!</definedName>
    <definedName name="SensAP" localSheetId="4">#REF!</definedName>
    <definedName name="SensAP">#REF!</definedName>
    <definedName name="SensibO">'[8]Oport-Ident e Análise'!$K$3</definedName>
    <definedName name="SensOP" localSheetId="0">#REF!</definedName>
    <definedName name="SensOP" localSheetId="4">#REF!</definedName>
    <definedName name="SensOP">#REF!</definedName>
    <definedName name="status" localSheetId="0">#REF!</definedName>
    <definedName name="status" localSheetId="4">#REF!</definedName>
    <definedName name="status">#REF!</definedName>
    <definedName name="Subestação" localSheetId="0">#REF!</definedName>
    <definedName name="Subestação" localSheetId="4">#REF!</definedName>
    <definedName name="Subestação">#REF!</definedName>
    <definedName name="subtrecho" localSheetId="0">#REF!</definedName>
    <definedName name="subtrecho" localSheetId="4">#REF!</definedName>
    <definedName name="subtrecho">#REF!</definedName>
    <definedName name="TAB_AMP">"T4:W58"</definedName>
    <definedName name="Tabela" localSheetId="0">#REF!</definedName>
    <definedName name="Tabela" localSheetId="4">#REF!</definedName>
    <definedName name="Tabela">#REF!</definedName>
    <definedName name="TabelaConsol" localSheetId="0">#REF!</definedName>
    <definedName name="TabelaConsol" localSheetId="4">#REF!</definedName>
    <definedName name="TabelaConsol">#REF!</definedName>
    <definedName name="tabelaDenominação" localSheetId="0">#REF!</definedName>
    <definedName name="tabelaDenominação" localSheetId="4">#REF!</definedName>
    <definedName name="tabelaDenominação">#REF!</definedName>
    <definedName name="TabelaDistribuiçãoDeMassas">[11]DistDeMassas!$A$6:$U$55</definedName>
    <definedName name="TabelaSicro" localSheetId="0">#REF!</definedName>
    <definedName name="TabelaSicro" localSheetId="4">#REF!</definedName>
    <definedName name="TabelaSicro">#REF!</definedName>
    <definedName name="Tag_Carga" localSheetId="0">#REF!</definedName>
    <definedName name="Tag_Carga" localSheetId="4">#REF!</definedName>
    <definedName name="Tag_Carga">#REF!</definedName>
    <definedName name="Tag_CCM" localSheetId="0">#REF!</definedName>
    <definedName name="Tag_CCM" localSheetId="4">#REF!</definedName>
    <definedName name="Tag_CCM">#REF!</definedName>
    <definedName name="TASK" localSheetId="0">#REF!</definedName>
    <definedName name="TASK" localSheetId="4">#REF!</definedName>
    <definedName name="TASK">#REF!</definedName>
    <definedName name="TASKRSRC" localSheetId="0">#REF!</definedName>
    <definedName name="TASKRSRC" localSheetId="4">#REF!</definedName>
    <definedName name="TASKRSRC">#REF!</definedName>
    <definedName name="TEEE" localSheetId="0" hidden="1">{#N/A,#N/A,FALSE,"GERAL";#N/A,#N/A,FALSE,"012-96";#N/A,#N/A,FALSE,"018-96";#N/A,#N/A,FALSE,"027-96";#N/A,#N/A,FALSE,"059-96";#N/A,#N/A,FALSE,"076-96";#N/A,#N/A,FALSE,"019-97";#N/A,#N/A,FALSE,"021-97";#N/A,#N/A,FALSE,"022-97";#N/A,#N/A,FALSE,"028-97"}</definedName>
    <definedName name="TEEE" localSheetId="4" hidden="1">{#N/A,#N/A,FALSE,"GERAL";#N/A,#N/A,FALSE,"012-96";#N/A,#N/A,FALSE,"018-96";#N/A,#N/A,FALSE,"027-96";#N/A,#N/A,FALSE,"059-96";#N/A,#N/A,FALSE,"076-96";#N/A,#N/A,FALSE,"019-97";#N/A,#N/A,FALSE,"021-97";#N/A,#N/A,FALSE,"022-97";#N/A,#N/A,FALSE,"028-97"}</definedName>
    <definedName name="TEEE" hidden="1">{#N/A,#N/A,FALSE,"GERAL";#N/A,#N/A,FALSE,"012-96";#N/A,#N/A,FALSE,"018-96";#N/A,#N/A,FALSE,"027-96";#N/A,#N/A,FALSE,"059-96";#N/A,#N/A,FALSE,"076-96";#N/A,#N/A,FALSE,"019-97";#N/A,#N/A,FALSE,"021-97";#N/A,#N/A,FALSE,"022-97";#N/A,#N/A,FALSE,"028-97"}</definedName>
    <definedName name="TEEE_1" localSheetId="0" hidden="1">{#N/A,#N/A,FALSE,"GERAL";#N/A,#N/A,FALSE,"012-96";#N/A,#N/A,FALSE,"018-96";#N/A,#N/A,FALSE,"027-96";#N/A,#N/A,FALSE,"059-96";#N/A,#N/A,FALSE,"076-96";#N/A,#N/A,FALSE,"019-97";#N/A,#N/A,FALSE,"021-97";#N/A,#N/A,FALSE,"022-97";#N/A,#N/A,FALSE,"028-97"}</definedName>
    <definedName name="TEEE_1" localSheetId="4" hidden="1">{#N/A,#N/A,FALSE,"GERAL";#N/A,#N/A,FALSE,"012-96";#N/A,#N/A,FALSE,"018-96";#N/A,#N/A,FALSE,"027-96";#N/A,#N/A,FALSE,"059-96";#N/A,#N/A,FALSE,"076-96";#N/A,#N/A,FALSE,"019-97";#N/A,#N/A,FALSE,"021-97";#N/A,#N/A,FALSE,"022-97";#N/A,#N/A,FALSE,"028-97"}</definedName>
    <definedName name="TEEE_1" hidden="1">{#N/A,#N/A,FALSE,"GERAL";#N/A,#N/A,FALSE,"012-96";#N/A,#N/A,FALSE,"018-96";#N/A,#N/A,FALSE,"027-96";#N/A,#N/A,FALSE,"059-96";#N/A,#N/A,FALSE,"076-96";#N/A,#N/A,FALSE,"019-97";#N/A,#N/A,FALSE,"021-97";#N/A,#N/A,FALSE,"022-97";#N/A,#N/A,FALSE,"028-97"}</definedName>
    <definedName name="Term." localSheetId="0" hidden="1">{#N/A,#N/A,FALSE,"GERAL";#N/A,#N/A,FALSE,"012-96";#N/A,#N/A,FALSE,"018-96";#N/A,#N/A,FALSE,"027-96";#N/A,#N/A,FALSE,"059-96";#N/A,#N/A,FALSE,"076-96";#N/A,#N/A,FALSE,"019-97";#N/A,#N/A,FALSE,"021-97";#N/A,#N/A,FALSE,"022-97";#N/A,#N/A,FALSE,"028-97"}</definedName>
    <definedName name="Term." localSheetId="4" hidden="1">{#N/A,#N/A,FALSE,"GERAL";#N/A,#N/A,FALSE,"012-96";#N/A,#N/A,FALSE,"018-96";#N/A,#N/A,FALSE,"027-96";#N/A,#N/A,FALSE,"059-96";#N/A,#N/A,FALSE,"076-96";#N/A,#N/A,FALSE,"019-97";#N/A,#N/A,FALSE,"021-97";#N/A,#N/A,FALSE,"022-97";#N/A,#N/A,FALSE,"028-97"}</definedName>
    <definedName name="Term." hidden="1">{#N/A,#N/A,FALSE,"GERAL";#N/A,#N/A,FALSE,"012-96";#N/A,#N/A,FALSE,"018-96";#N/A,#N/A,FALSE,"027-96";#N/A,#N/A,FALSE,"059-96";#N/A,#N/A,FALSE,"076-96";#N/A,#N/A,FALSE,"019-97";#N/A,#N/A,FALSE,"021-97";#N/A,#N/A,FALSE,"022-97";#N/A,#N/A,FALSE,"028-97"}</definedName>
    <definedName name="teste" localSheetId="0">#REF!</definedName>
    <definedName name="teste" localSheetId="4">#REF!</definedName>
    <definedName name="teste">#REF!</definedName>
    <definedName name="_xlnm.Print_Titles" localSheetId="0">#REF!</definedName>
    <definedName name="_xlnm.Print_Titles" localSheetId="4">#REF!</definedName>
    <definedName name="_xlnm.Print_Titles" localSheetId="1">'Orçamento Sintético'!$1:$5</definedName>
    <definedName name="_xlnm.Print_Titles">#REF!</definedName>
    <definedName name="Títulos_impressão_IM" localSheetId="0">[12]MCBR!#REF!</definedName>
    <definedName name="Títulos_impressão_IM" localSheetId="4">[12]MCBR!#REF!</definedName>
    <definedName name="Títulos_impressão_IM">[12]MCBR!#REF!</definedName>
    <definedName name="TOTAL" localSheetId="0">#REF!</definedName>
    <definedName name="TOTAL" localSheetId="4">#REF!</definedName>
    <definedName name="TOTAL">#REF!</definedName>
    <definedName name="tr" localSheetId="0">OFFSET('[2]Base da curva'!#REF!,1,0,COUNT('[2]Base da curva'!$R:$R),1)</definedName>
    <definedName name="tr" localSheetId="4">OFFSET('[2]Base da curva'!#REF!,1,0,COUNT('[2]Base da curva'!$R:$R),1)</definedName>
    <definedName name="tr">OFFSET('[2]Base da curva'!#REF!,1,0,COUNT('[2]Base da curva'!$R:$R),1)</definedName>
    <definedName name="trecho" localSheetId="0">#REF!</definedName>
    <definedName name="trecho" localSheetId="4">#REF!</definedName>
    <definedName name="trecho">#REF!</definedName>
    <definedName name="UNIT" localSheetId="0">#REF!</definedName>
    <definedName name="UNIT" localSheetId="4">#REF!</definedName>
    <definedName name="UNIT">#REF!</definedName>
    <definedName name="VI" localSheetId="0" hidden="1">{#N/A,#N/A,FALSE,"GERAL";#N/A,#N/A,FALSE,"012-96";#N/A,#N/A,FALSE,"018-96";#N/A,#N/A,FALSE,"027-96";#N/A,#N/A,FALSE,"059-96";#N/A,#N/A,FALSE,"076-96";#N/A,#N/A,FALSE,"019-97";#N/A,#N/A,FALSE,"021-97";#N/A,#N/A,FALSE,"022-97";#N/A,#N/A,FALSE,"028-97"}</definedName>
    <definedName name="VI" localSheetId="4" hidden="1">{#N/A,#N/A,FALSE,"GERAL";#N/A,#N/A,FALSE,"012-96";#N/A,#N/A,FALSE,"018-96";#N/A,#N/A,FALSE,"027-96";#N/A,#N/A,FALSE,"059-96";#N/A,#N/A,FALSE,"076-96";#N/A,#N/A,FALSE,"019-97";#N/A,#N/A,FALSE,"021-97";#N/A,#N/A,FALSE,"022-97";#N/A,#N/A,FALSE,"028-97"}</definedName>
    <definedName name="VI" hidden="1">{#N/A,#N/A,FALSE,"GERAL";#N/A,#N/A,FALSE,"012-96";#N/A,#N/A,FALSE,"018-96";#N/A,#N/A,FALSE,"027-96";#N/A,#N/A,FALSE,"059-96";#N/A,#N/A,FALSE,"076-96";#N/A,#N/A,FALSE,"019-97";#N/A,#N/A,FALSE,"021-97";#N/A,#N/A,FALSE,"022-97";#N/A,#N/A,FALSE,"028-97"}</definedName>
    <definedName name="w" localSheetId="0" hidden="1">{#N/A,#N/A,FALSE,"GERAL";#N/A,#N/A,FALSE,"012-96";#N/A,#N/A,FALSE,"018-96";#N/A,#N/A,FALSE,"027-96";#N/A,#N/A,FALSE,"059-96";#N/A,#N/A,FALSE,"076-96";#N/A,#N/A,FALSE,"019-97";#N/A,#N/A,FALSE,"021-97";#N/A,#N/A,FALSE,"022-97";#N/A,#N/A,FALSE,"028-97"}</definedName>
    <definedName name="w" localSheetId="4" hidden="1">{#N/A,#N/A,FALSE,"GERAL";#N/A,#N/A,FALSE,"012-96";#N/A,#N/A,FALSE,"018-96";#N/A,#N/A,FALSE,"027-96";#N/A,#N/A,FALSE,"059-96";#N/A,#N/A,FALSE,"076-96";#N/A,#N/A,FALSE,"019-97";#N/A,#N/A,FALSE,"021-97";#N/A,#N/A,FALSE,"022-97";#N/A,#N/A,FALSE,"028-97"}</definedName>
    <definedName name="w" hidden="1">{#N/A,#N/A,FALSE,"GERAL";#N/A,#N/A,FALSE,"012-96";#N/A,#N/A,FALSE,"018-96";#N/A,#N/A,FALSE,"027-96";#N/A,#N/A,FALSE,"059-96";#N/A,#N/A,FALSE,"076-96";#N/A,#N/A,FALSE,"019-97";#N/A,#N/A,FALSE,"021-97";#N/A,#N/A,FALSE,"022-97";#N/A,#N/A,FALSE,"028-97"}</definedName>
    <definedName name="WQ" localSheetId="0" hidden="1">{#N/A,#N/A,FALSE,"ET-CAPA";#N/A,#N/A,FALSE,"ET-PAG1";#N/A,#N/A,FALSE,"ET-PAG2";#N/A,#N/A,FALSE,"ET-PAG3";#N/A,#N/A,FALSE,"ET-PAG4";#N/A,#N/A,FALSE,"ET-PAG5"}</definedName>
    <definedName name="WQ" localSheetId="4" hidden="1">{#N/A,#N/A,FALSE,"ET-CAPA";#N/A,#N/A,FALSE,"ET-PAG1";#N/A,#N/A,FALSE,"ET-PAG2";#N/A,#N/A,FALSE,"ET-PAG3";#N/A,#N/A,FALSE,"ET-PAG4";#N/A,#N/A,FALSE,"ET-PAG5"}</definedName>
    <definedName name="WQ" hidden="1">{#N/A,#N/A,FALSE,"ET-CAPA";#N/A,#N/A,FALSE,"ET-PAG1";#N/A,#N/A,FALSE,"ET-PAG2";#N/A,#N/A,FALSE,"ET-PAG3";#N/A,#N/A,FALSE,"ET-PAG4";#N/A,#N/A,FALSE,"ET-PAG5"}</definedName>
    <definedName name="wrn.GERAL." localSheetId="0" hidden="1">{#N/A,#N/A,FALSE,"ET-CAPA";#N/A,#N/A,FALSE,"ET-PAG1";#N/A,#N/A,FALSE,"ET-PAG2";#N/A,#N/A,FALSE,"ET-PAG3";#N/A,#N/A,FALSE,"ET-PAG4";#N/A,#N/A,FALSE,"ET-PAG5"}</definedName>
    <definedName name="wrn.GERAL." localSheetId="4" hidden="1">{#N/A,#N/A,FALSE,"ET-CAPA";#N/A,#N/A,FALSE,"ET-PAG1";#N/A,#N/A,FALSE,"ET-PAG2";#N/A,#N/A,FALSE,"ET-PAG3";#N/A,#N/A,FALSE,"ET-PAG4";#N/A,#N/A,FALSE,"ET-PAG5"}</definedName>
    <definedName name="wrn.GERAL." hidden="1">{#N/A,#N/A,FALSE,"ET-CAPA";#N/A,#N/A,FALSE,"ET-PAG1";#N/A,#N/A,FALSE,"ET-PAG2";#N/A,#N/A,FALSE,"ET-PAG3";#N/A,#N/A,FALSE,"ET-PAG4";#N/A,#N/A,FALSE,"ET-PAG5"}</definedName>
    <definedName name="wrn.PENDENCIAS." localSheetId="0" hidden="1">{#N/A,#N/A,FALSE,"GERAL";#N/A,#N/A,FALSE,"012-96";#N/A,#N/A,FALSE,"018-96";#N/A,#N/A,FALSE,"027-96";#N/A,#N/A,FALSE,"059-96";#N/A,#N/A,FALSE,"076-96";#N/A,#N/A,FALSE,"019-97";#N/A,#N/A,FALSE,"021-97";#N/A,#N/A,FALSE,"022-97";#N/A,#N/A,FALSE,"028-97"}</definedName>
    <definedName name="wrn.PENDENCIAS." localSheetId="4" hidden="1">{#N/A,#N/A,FALSE,"GERAL";#N/A,#N/A,FALSE,"012-96";#N/A,#N/A,FALSE,"018-96";#N/A,#N/A,FALSE,"027-96";#N/A,#N/A,FALSE,"059-96";#N/A,#N/A,FALSE,"076-96";#N/A,#N/A,FALSE,"019-97";#N/A,#N/A,FALSE,"021-97";#N/A,#N/A,FALSE,"022-97";#N/A,#N/A,FALSE,"028-97"}</definedName>
    <definedName name="wrn.PENDENCIAS." hidden="1">{#N/A,#N/A,FALSE,"GERAL";#N/A,#N/A,FALSE,"012-96";#N/A,#N/A,FALSE,"018-96";#N/A,#N/A,FALSE,"027-96";#N/A,#N/A,FALSE,"059-96";#N/A,#N/A,FALSE,"076-96";#N/A,#N/A,FALSE,"019-97";#N/A,#N/A,FALSE,"021-97";#N/A,#N/A,FALSE,"022-97";#N/A,#N/A,FALSE,"028-97"}</definedName>
    <definedName name="wrn.PENDENCIAS._1" localSheetId="0" hidden="1">{#N/A,#N/A,FALSE,"GERAL";#N/A,#N/A,FALSE,"012-96";#N/A,#N/A,FALSE,"018-96";#N/A,#N/A,FALSE,"027-96";#N/A,#N/A,FALSE,"059-96";#N/A,#N/A,FALSE,"076-96";#N/A,#N/A,FALSE,"019-97";#N/A,#N/A,FALSE,"021-97";#N/A,#N/A,FALSE,"022-97";#N/A,#N/A,FALSE,"028-97"}</definedName>
    <definedName name="wrn.PENDENCIAS._1" localSheetId="4" hidden="1">{#N/A,#N/A,FALSE,"GERAL";#N/A,#N/A,FALSE,"012-96";#N/A,#N/A,FALSE,"018-96";#N/A,#N/A,FALSE,"027-96";#N/A,#N/A,FALSE,"059-96";#N/A,#N/A,FALSE,"076-96";#N/A,#N/A,FALSE,"019-97";#N/A,#N/A,FALSE,"021-97";#N/A,#N/A,FALSE,"022-97";#N/A,#N/A,FALSE,"028-97"}</definedName>
    <definedName name="wrn.PENDENCIAS._1" hidden="1">{#N/A,#N/A,FALSE,"GERAL";#N/A,#N/A,FALSE,"012-96";#N/A,#N/A,FALSE,"018-96";#N/A,#N/A,FALSE,"027-96";#N/A,#N/A,FALSE,"059-96";#N/A,#N/A,FALSE,"076-96";#N/A,#N/A,FALSE,"019-97";#N/A,#N/A,FALSE,"021-97";#N/A,#N/A,FALSE,"022-97";#N/A,#N/A,FALSE,"028-97"}</definedName>
    <definedName name="X" localSheetId="0">#REF!</definedName>
    <definedName name="X" localSheetId="4">#REF!</definedName>
    <definedName name="X">#REF!</definedName>
    <definedName name="xxx" localSheetId="0" hidden="1">{#N/A,#N/A,FALSE,"GERAL";#N/A,#N/A,FALSE,"012-96";#N/A,#N/A,FALSE,"018-96";#N/A,#N/A,FALSE,"027-96";#N/A,#N/A,FALSE,"059-96";#N/A,#N/A,FALSE,"076-96";#N/A,#N/A,FALSE,"019-97";#N/A,#N/A,FALSE,"021-97";#N/A,#N/A,FALSE,"022-97";#N/A,#N/A,FALSE,"028-97"}</definedName>
    <definedName name="xxx" localSheetId="4" hidden="1">{#N/A,#N/A,FALSE,"GERAL";#N/A,#N/A,FALSE,"012-96";#N/A,#N/A,FALSE,"018-96";#N/A,#N/A,FALSE,"027-96";#N/A,#N/A,FALSE,"059-96";#N/A,#N/A,FALSE,"076-96";#N/A,#N/A,FALSE,"019-97";#N/A,#N/A,FALSE,"021-97";#N/A,#N/A,FALSE,"022-97";#N/A,#N/A,FALSE,"028-97"}</definedName>
    <definedName name="xxx" hidden="1">{#N/A,#N/A,FALSE,"GERAL";#N/A,#N/A,FALSE,"012-96";#N/A,#N/A,FALSE,"018-96";#N/A,#N/A,FALSE,"027-96";#N/A,#N/A,FALSE,"059-96";#N/A,#N/A,FALSE,"076-96";#N/A,#N/A,FALSE,"019-97";#N/A,#N/A,FALSE,"021-97";#N/A,#N/A,FALSE,"022-97";#N/A,#N/A,FALSE,"028-97"}</definedName>
    <definedName name="XXXXXXXXXXXXXXXXXXXXXX" localSheetId="0">#REF!</definedName>
    <definedName name="XXXXXXXXXXXXXXXXXXXXXX" localSheetId="4">#REF!</definedName>
    <definedName name="XXXXXXXXXXXXXXXXXXXXXX">#REF!</definedName>
    <definedName name="YUY" localSheetId="0">#REF!</definedName>
    <definedName name="YUY" localSheetId="4">#REF!</definedName>
    <definedName name="YUY">#REF!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452" i="7" l="1"/>
  <c r="H451" i="7"/>
  <c r="F30" i="5" l="1"/>
  <c r="E3" i="2" l="1"/>
  <c r="J6" i="2"/>
  <c r="H6" i="2"/>
  <c r="F6" i="2"/>
  <c r="J6" i="1"/>
  <c r="F6" i="1"/>
  <c r="H6" i="1"/>
  <c r="F2" i="7"/>
  <c r="E2" i="7"/>
  <c r="C2" i="7"/>
  <c r="G234" i="5" l="1"/>
  <c r="H270" i="7" l="1"/>
  <c r="G35" i="5" s="1"/>
  <c r="H148" i="7"/>
  <c r="H144" i="7"/>
  <c r="G23" i="5" s="1"/>
  <c r="H163" i="7"/>
  <c r="H1813" i="7"/>
  <c r="H1812" i="7"/>
  <c r="G1811" i="7" s="1"/>
  <c r="H1811" i="7" s="1"/>
  <c r="G232" i="5" s="1"/>
  <c r="H1806" i="7"/>
  <c r="H1805" i="7"/>
  <c r="H1797" i="7"/>
  <c r="H1798" i="7"/>
  <c r="H1799" i="7"/>
  <c r="H1796" i="7"/>
  <c r="H1789" i="7"/>
  <c r="H1790" i="7"/>
  <c r="H1788" i="7"/>
  <c r="H1780" i="7"/>
  <c r="H1781" i="7"/>
  <c r="H1782" i="7"/>
  <c r="H1779" i="7"/>
  <c r="H1769" i="7"/>
  <c r="H1770" i="7"/>
  <c r="H1771" i="7"/>
  <c r="H1772" i="7"/>
  <c r="H1773" i="7"/>
  <c r="H1768" i="7"/>
  <c r="H1762" i="7"/>
  <c r="H1761" i="7"/>
  <c r="G1760" i="7" s="1"/>
  <c r="H1760" i="7" s="1"/>
  <c r="G225" i="5" s="1"/>
  <c r="H1755" i="7"/>
  <c r="G1754" i="7" s="1"/>
  <c r="H1754" i="7" s="1"/>
  <c r="G222" i="5" s="1"/>
  <c r="H1746" i="7"/>
  <c r="H1747" i="7"/>
  <c r="H1748" i="7"/>
  <c r="H1749" i="7"/>
  <c r="H1745" i="7"/>
  <c r="H1736" i="7"/>
  <c r="H1737" i="7"/>
  <c r="H1738" i="7"/>
  <c r="H1739" i="7"/>
  <c r="H1735" i="7"/>
  <c r="H1719" i="7"/>
  <c r="H1720" i="7"/>
  <c r="H1721" i="7"/>
  <c r="H1722" i="7"/>
  <c r="H1723" i="7"/>
  <c r="H1724" i="7"/>
  <c r="H1725" i="7"/>
  <c r="H1726" i="7"/>
  <c r="H1727" i="7"/>
  <c r="H1728" i="7"/>
  <c r="H1729" i="7"/>
  <c r="H1718" i="7"/>
  <c r="H1711" i="7"/>
  <c r="H1712" i="7"/>
  <c r="H1710" i="7"/>
  <c r="H1699" i="7"/>
  <c r="H1700" i="7"/>
  <c r="H1701" i="7"/>
  <c r="H1702" i="7"/>
  <c r="H1703" i="7"/>
  <c r="H1704" i="7"/>
  <c r="H1698" i="7"/>
  <c r="H1689" i="7"/>
  <c r="H1690" i="7"/>
  <c r="H1691" i="7"/>
  <c r="H1692" i="7"/>
  <c r="H1688" i="7"/>
  <c r="H1680" i="7"/>
  <c r="H1681" i="7"/>
  <c r="H1682" i="7"/>
  <c r="H1679" i="7"/>
  <c r="H1670" i="7"/>
  <c r="H1671" i="7"/>
  <c r="H1672" i="7"/>
  <c r="H1673" i="7"/>
  <c r="H1669" i="7"/>
  <c r="H1661" i="7"/>
  <c r="H1662" i="7"/>
  <c r="H1663" i="7"/>
  <c r="H1660" i="7"/>
  <c r="H1654" i="7"/>
  <c r="H1653" i="7"/>
  <c r="H1645" i="7"/>
  <c r="H1646" i="7"/>
  <c r="H1647" i="7"/>
  <c r="H1644" i="7"/>
  <c r="H1636" i="7"/>
  <c r="H1637" i="7"/>
  <c r="H1638" i="7"/>
  <c r="H1635" i="7"/>
  <c r="H1627" i="7"/>
  <c r="H1628" i="7"/>
  <c r="H1629" i="7"/>
  <c r="H1626" i="7"/>
  <c r="H1618" i="7"/>
  <c r="H1619" i="7"/>
  <c r="H1620" i="7"/>
  <c r="H1617" i="7"/>
  <c r="H1610" i="7"/>
  <c r="H1611" i="7"/>
  <c r="H1609" i="7"/>
  <c r="H1594" i="7"/>
  <c r="H1595" i="7"/>
  <c r="H1596" i="7"/>
  <c r="H1597" i="7"/>
  <c r="H1598" i="7"/>
  <c r="H1599" i="7"/>
  <c r="H1600" i="7"/>
  <c r="H1601" i="7"/>
  <c r="H1602" i="7"/>
  <c r="H1603" i="7"/>
  <c r="H1593" i="7"/>
  <c r="H1586" i="7"/>
  <c r="H1587" i="7"/>
  <c r="H1585" i="7"/>
  <c r="H1577" i="7"/>
  <c r="H1578" i="7"/>
  <c r="H1579" i="7"/>
  <c r="H1564" i="7"/>
  <c r="H1565" i="7"/>
  <c r="H1566" i="7"/>
  <c r="H1567" i="7"/>
  <c r="H1568" i="7"/>
  <c r="H1569" i="7"/>
  <c r="H1570" i="7"/>
  <c r="H1571" i="7"/>
  <c r="H1563" i="7"/>
  <c r="H1555" i="7"/>
  <c r="H1556" i="7"/>
  <c r="H1557" i="7"/>
  <c r="H1554" i="7"/>
  <c r="H1544" i="7"/>
  <c r="H1545" i="7"/>
  <c r="H1546" i="7"/>
  <c r="H1547" i="7"/>
  <c r="H1548" i="7"/>
  <c r="H1543" i="7"/>
  <c r="H1535" i="7"/>
  <c r="H1536" i="7"/>
  <c r="H1537" i="7"/>
  <c r="H1534" i="7"/>
  <c r="H1524" i="7"/>
  <c r="H1525" i="7"/>
  <c r="H1526" i="7"/>
  <c r="H1527" i="7"/>
  <c r="H1528" i="7"/>
  <c r="H1523" i="7"/>
  <c r="H1506" i="7"/>
  <c r="H1507" i="7"/>
  <c r="H1508" i="7"/>
  <c r="H1509" i="7"/>
  <c r="H1510" i="7"/>
  <c r="H1511" i="7"/>
  <c r="H1512" i="7"/>
  <c r="H1513" i="7"/>
  <c r="H1514" i="7"/>
  <c r="H1515" i="7"/>
  <c r="H1516" i="7"/>
  <c r="H1517" i="7"/>
  <c r="H1505" i="7"/>
  <c r="H1489" i="7"/>
  <c r="H1490" i="7"/>
  <c r="H1491" i="7"/>
  <c r="H1492" i="7"/>
  <c r="H1493" i="7"/>
  <c r="H1494" i="7"/>
  <c r="H1495" i="7"/>
  <c r="H1496" i="7"/>
  <c r="H1497" i="7"/>
  <c r="H1498" i="7"/>
  <c r="H1499" i="7"/>
  <c r="H1488" i="7"/>
  <c r="H1478" i="7"/>
  <c r="H1479" i="7"/>
  <c r="H1480" i="7"/>
  <c r="H1481" i="7"/>
  <c r="H1482" i="7"/>
  <c r="H1477" i="7"/>
  <c r="H1467" i="7"/>
  <c r="H1468" i="7"/>
  <c r="H1469" i="7"/>
  <c r="H1470" i="7"/>
  <c r="H1471" i="7"/>
  <c r="H1466" i="7"/>
  <c r="H1456" i="7"/>
  <c r="H1457" i="7"/>
  <c r="H1458" i="7"/>
  <c r="H1459" i="7"/>
  <c r="H1460" i="7"/>
  <c r="H1455" i="7"/>
  <c r="H1447" i="7"/>
  <c r="H1448" i="7"/>
  <c r="H1449" i="7"/>
  <c r="H1446" i="7"/>
  <c r="H1438" i="7"/>
  <c r="H1439" i="7"/>
  <c r="H1440" i="7"/>
  <c r="H1437" i="7"/>
  <c r="H1429" i="7"/>
  <c r="H1430" i="7"/>
  <c r="H1431" i="7"/>
  <c r="H1428" i="7"/>
  <c r="H1418" i="7"/>
  <c r="H1419" i="7"/>
  <c r="H1420" i="7"/>
  <c r="H1421" i="7"/>
  <c r="H1422" i="7"/>
  <c r="H1417" i="7"/>
  <c r="H1409" i="7"/>
  <c r="H1410" i="7"/>
  <c r="H1411" i="7"/>
  <c r="H1408" i="7"/>
  <c r="H1398" i="7"/>
  <c r="H1399" i="7"/>
  <c r="H1400" i="7"/>
  <c r="H1401" i="7"/>
  <c r="H1402" i="7"/>
  <c r="H1397" i="7"/>
  <c r="H1389" i="7"/>
  <c r="H1390" i="7"/>
  <c r="H1391" i="7"/>
  <c r="H1388" i="7"/>
  <c r="H1378" i="7"/>
  <c r="H1379" i="7"/>
  <c r="H1380" i="7"/>
  <c r="H1381" i="7"/>
  <c r="H1382" i="7"/>
  <c r="H1377" i="7"/>
  <c r="H1367" i="7"/>
  <c r="H1368" i="7"/>
  <c r="H1369" i="7"/>
  <c r="H1370" i="7"/>
  <c r="H1371" i="7"/>
  <c r="H1366" i="7"/>
  <c r="H1358" i="7"/>
  <c r="H1359" i="7"/>
  <c r="H1360" i="7"/>
  <c r="H1357" i="7"/>
  <c r="H1350" i="7"/>
  <c r="H1351" i="7"/>
  <c r="H1349" i="7"/>
  <c r="H1342" i="7"/>
  <c r="H1343" i="7"/>
  <c r="H1341" i="7"/>
  <c r="H1334" i="7"/>
  <c r="H1335" i="7"/>
  <c r="H1333" i="7"/>
  <c r="H1326" i="7"/>
  <c r="H1327" i="7"/>
  <c r="H1325" i="7"/>
  <c r="H1317" i="7"/>
  <c r="H1318" i="7"/>
  <c r="H1319" i="7"/>
  <c r="H1316" i="7"/>
  <c r="H1307" i="7"/>
  <c r="H1308" i="7"/>
  <c r="H1309" i="7"/>
  <c r="H1310" i="7"/>
  <c r="H1306" i="7"/>
  <c r="H1298" i="7"/>
  <c r="H1299" i="7"/>
  <c r="H1300" i="7"/>
  <c r="H1297" i="7"/>
  <c r="H1287" i="7"/>
  <c r="H1288" i="7"/>
  <c r="H1289" i="7"/>
  <c r="H1290" i="7"/>
  <c r="H1291" i="7"/>
  <c r="H1286" i="7"/>
  <c r="H1276" i="7"/>
  <c r="H1277" i="7"/>
  <c r="H1278" i="7"/>
  <c r="H1279" i="7"/>
  <c r="H1280" i="7"/>
  <c r="H1275" i="7"/>
  <c r="H1263" i="7"/>
  <c r="H1264" i="7"/>
  <c r="H1265" i="7"/>
  <c r="H1266" i="7"/>
  <c r="H1267" i="7"/>
  <c r="H1268" i="7"/>
  <c r="H1269" i="7"/>
  <c r="H1262" i="7"/>
  <c r="H1255" i="7"/>
  <c r="H1256" i="7"/>
  <c r="H1254" i="7"/>
  <c r="H1245" i="7"/>
  <c r="H1246" i="7"/>
  <c r="H1247" i="7"/>
  <c r="H1248" i="7"/>
  <c r="H1244" i="7"/>
  <c r="H1232" i="7"/>
  <c r="H1233" i="7"/>
  <c r="H1234" i="7"/>
  <c r="H1235" i="7"/>
  <c r="H1236" i="7"/>
  <c r="H1237" i="7"/>
  <c r="H1238" i="7"/>
  <c r="H1231" i="7"/>
  <c r="H1217" i="7"/>
  <c r="H1218" i="7"/>
  <c r="H1219" i="7"/>
  <c r="H1220" i="7"/>
  <c r="H1221" i="7"/>
  <c r="H1222" i="7"/>
  <c r="H1223" i="7"/>
  <c r="H1224" i="7"/>
  <c r="H1225" i="7"/>
  <c r="H1216" i="7"/>
  <c r="H1208" i="7"/>
  <c r="H1209" i="7"/>
  <c r="H1210" i="7"/>
  <c r="H1207" i="7"/>
  <c r="H1201" i="7"/>
  <c r="H1200" i="7"/>
  <c r="H1194" i="7"/>
  <c r="H1193" i="7"/>
  <c r="H1181" i="7"/>
  <c r="H1182" i="7"/>
  <c r="H1183" i="7"/>
  <c r="H1184" i="7"/>
  <c r="H1185" i="7"/>
  <c r="H1186" i="7"/>
  <c r="H1187" i="7"/>
  <c r="H1180" i="7"/>
  <c r="H1171" i="7"/>
  <c r="H1172" i="7"/>
  <c r="H1173" i="7"/>
  <c r="H1174" i="7"/>
  <c r="H1170" i="7"/>
  <c r="H1159" i="7"/>
  <c r="H1160" i="7"/>
  <c r="H1161" i="7"/>
  <c r="H1162" i="7"/>
  <c r="H1163" i="7"/>
  <c r="H1164" i="7"/>
  <c r="H1158" i="7"/>
  <c r="H1147" i="7"/>
  <c r="H1148" i="7"/>
  <c r="H1149" i="7"/>
  <c r="H1150" i="7"/>
  <c r="H1151" i="7"/>
  <c r="H1152" i="7"/>
  <c r="H1146" i="7"/>
  <c r="H1132" i="7"/>
  <c r="H1133" i="7"/>
  <c r="H1134" i="7"/>
  <c r="H1135" i="7"/>
  <c r="H1136" i="7"/>
  <c r="H1137" i="7"/>
  <c r="H1138" i="7"/>
  <c r="H1139" i="7"/>
  <c r="H1140" i="7"/>
  <c r="H1131" i="7"/>
  <c r="H1125" i="7"/>
  <c r="H1117" i="7"/>
  <c r="H1118" i="7"/>
  <c r="H1119" i="7"/>
  <c r="H1120" i="7"/>
  <c r="H1121" i="7"/>
  <c r="H1122" i="7"/>
  <c r="H1123" i="7"/>
  <c r="H1124" i="7"/>
  <c r="H1116" i="7"/>
  <c r="H1102" i="7"/>
  <c r="H1103" i="7"/>
  <c r="H1104" i="7"/>
  <c r="H1105" i="7"/>
  <c r="H1106" i="7"/>
  <c r="H1107" i="7"/>
  <c r="H1108" i="7"/>
  <c r="H1109" i="7"/>
  <c r="H1110" i="7"/>
  <c r="H1101" i="7"/>
  <c r="H1091" i="7"/>
  <c r="H1092" i="7"/>
  <c r="H1093" i="7"/>
  <c r="H1094" i="7"/>
  <c r="H1095" i="7"/>
  <c r="H1090" i="7"/>
  <c r="H1083" i="7"/>
  <c r="H1084" i="7"/>
  <c r="H1082" i="7"/>
  <c r="H1075" i="7"/>
  <c r="H1076" i="7"/>
  <c r="H1074" i="7"/>
  <c r="H1067" i="7"/>
  <c r="H1068" i="7"/>
  <c r="G236" i="5" s="1"/>
  <c r="H1066" i="7"/>
  <c r="H1059" i="7"/>
  <c r="H1060" i="7"/>
  <c r="G235" i="5" s="1"/>
  <c r="H1058" i="7"/>
  <c r="H1048" i="7"/>
  <c r="H1049" i="7"/>
  <c r="H1050" i="7"/>
  <c r="H1051" i="7"/>
  <c r="H1047" i="7"/>
  <c r="H1038" i="7"/>
  <c r="H1039" i="7"/>
  <c r="H1040" i="7"/>
  <c r="H1041" i="7"/>
  <c r="H1037" i="7"/>
  <c r="H1028" i="7"/>
  <c r="H1029" i="7"/>
  <c r="H1030" i="7"/>
  <c r="H1031" i="7"/>
  <c r="H1027" i="7"/>
  <c r="H1020" i="7"/>
  <c r="H1021" i="7"/>
  <c r="H1019" i="7"/>
  <c r="H1001" i="7"/>
  <c r="H1002" i="7"/>
  <c r="H1003" i="7"/>
  <c r="H1004" i="7"/>
  <c r="H1005" i="7"/>
  <c r="H1006" i="7"/>
  <c r="H1007" i="7"/>
  <c r="H1008" i="7"/>
  <c r="H1009" i="7"/>
  <c r="H1010" i="7"/>
  <c r="H1011" i="7"/>
  <c r="H1012" i="7"/>
  <c r="H1013" i="7"/>
  <c r="H1000" i="7"/>
  <c r="H993" i="7"/>
  <c r="H994" i="7"/>
  <c r="H992" i="7"/>
  <c r="H983" i="7"/>
  <c r="H984" i="7"/>
  <c r="H985" i="7"/>
  <c r="H986" i="7"/>
  <c r="H982" i="7"/>
  <c r="H971" i="7"/>
  <c r="H972" i="7"/>
  <c r="H973" i="7"/>
  <c r="H974" i="7"/>
  <c r="H975" i="7"/>
  <c r="H976" i="7"/>
  <c r="H970" i="7"/>
  <c r="H959" i="7"/>
  <c r="H960" i="7"/>
  <c r="H961" i="7"/>
  <c r="H962" i="7"/>
  <c r="H963" i="7"/>
  <c r="H964" i="7"/>
  <c r="H958" i="7"/>
  <c r="H947" i="7"/>
  <c r="H948" i="7"/>
  <c r="H949" i="7"/>
  <c r="H950" i="7"/>
  <c r="H951" i="7"/>
  <c r="H952" i="7"/>
  <c r="H946" i="7"/>
  <c r="H938" i="7"/>
  <c r="H939" i="7"/>
  <c r="H940" i="7"/>
  <c r="H937" i="7"/>
  <c r="H928" i="7"/>
  <c r="H929" i="7"/>
  <c r="H930" i="7"/>
  <c r="H931" i="7"/>
  <c r="H927" i="7"/>
  <c r="H920" i="7"/>
  <c r="H921" i="7"/>
  <c r="H919" i="7"/>
  <c r="H910" i="7"/>
  <c r="H911" i="7"/>
  <c r="H912" i="7"/>
  <c r="H913" i="7"/>
  <c r="H909" i="7"/>
  <c r="H900" i="7"/>
  <c r="H901" i="7"/>
  <c r="H902" i="7"/>
  <c r="H903" i="7"/>
  <c r="H899" i="7"/>
  <c r="H892" i="7"/>
  <c r="H893" i="7"/>
  <c r="H891" i="7"/>
  <c r="H882" i="7"/>
  <c r="H883" i="7"/>
  <c r="H884" i="7"/>
  <c r="H885" i="7"/>
  <c r="H881" i="7"/>
  <c r="H852" i="7"/>
  <c r="H853" i="7"/>
  <c r="H854" i="7"/>
  <c r="H855" i="7"/>
  <c r="H856" i="7"/>
  <c r="H857" i="7"/>
  <c r="H858" i="7"/>
  <c r="H859" i="7"/>
  <c r="H860" i="7"/>
  <c r="H861" i="7"/>
  <c r="H862" i="7"/>
  <c r="H863" i="7"/>
  <c r="H864" i="7"/>
  <c r="H865" i="7"/>
  <c r="H866" i="7"/>
  <c r="H867" i="7"/>
  <c r="H868" i="7"/>
  <c r="H869" i="7"/>
  <c r="H870" i="7"/>
  <c r="H871" i="7"/>
  <c r="H872" i="7"/>
  <c r="H873" i="7"/>
  <c r="H874" i="7"/>
  <c r="H875" i="7"/>
  <c r="H851" i="7"/>
  <c r="H844" i="7"/>
  <c r="H845" i="7"/>
  <c r="H843" i="7"/>
  <c r="H836" i="7"/>
  <c r="H837" i="7"/>
  <c r="H835" i="7"/>
  <c r="H827" i="7"/>
  <c r="H828" i="7"/>
  <c r="H829" i="7"/>
  <c r="H826" i="7"/>
  <c r="H819" i="7"/>
  <c r="H820" i="7"/>
  <c r="H818" i="7"/>
  <c r="H810" i="7"/>
  <c r="H811" i="7"/>
  <c r="H812" i="7"/>
  <c r="H809" i="7"/>
  <c r="H802" i="7"/>
  <c r="H803" i="7"/>
  <c r="H801" i="7"/>
  <c r="H793" i="7"/>
  <c r="H794" i="7"/>
  <c r="H795" i="7"/>
  <c r="H792" i="7"/>
  <c r="H785" i="7"/>
  <c r="H786" i="7"/>
  <c r="H784" i="7"/>
  <c r="H776" i="7"/>
  <c r="H777" i="7"/>
  <c r="H778" i="7"/>
  <c r="H775" i="7"/>
  <c r="H767" i="7"/>
  <c r="H768" i="7"/>
  <c r="H769" i="7"/>
  <c r="H766" i="7"/>
  <c r="H758" i="7"/>
  <c r="H759" i="7"/>
  <c r="H760" i="7"/>
  <c r="H757" i="7"/>
  <c r="H749" i="7"/>
  <c r="H750" i="7"/>
  <c r="H751" i="7"/>
  <c r="H748" i="7"/>
  <c r="H740" i="7"/>
  <c r="H741" i="7"/>
  <c r="H742" i="7"/>
  <c r="H739" i="7"/>
  <c r="H732" i="7"/>
  <c r="H733" i="7"/>
  <c r="H731" i="7"/>
  <c r="H724" i="7"/>
  <c r="H725" i="7"/>
  <c r="H723" i="7"/>
  <c r="H717" i="7"/>
  <c r="H716" i="7"/>
  <c r="H710" i="7"/>
  <c r="H709" i="7"/>
  <c r="H695" i="7"/>
  <c r="H696" i="7"/>
  <c r="H697" i="7"/>
  <c r="H698" i="7"/>
  <c r="H699" i="7"/>
  <c r="H700" i="7"/>
  <c r="H701" i="7"/>
  <c r="H702" i="7"/>
  <c r="H703" i="7"/>
  <c r="H694" i="7"/>
  <c r="H686" i="7"/>
  <c r="H687" i="7"/>
  <c r="H688" i="7"/>
  <c r="H685" i="7"/>
  <c r="H677" i="7"/>
  <c r="H678" i="7"/>
  <c r="H679" i="7"/>
  <c r="H676" i="7"/>
  <c r="H668" i="7"/>
  <c r="H669" i="7"/>
  <c r="H670" i="7"/>
  <c r="H667" i="7"/>
  <c r="H659" i="7"/>
  <c r="H660" i="7"/>
  <c r="H661" i="7"/>
  <c r="H658" i="7"/>
  <c r="H650" i="7"/>
  <c r="H651" i="7"/>
  <c r="H652" i="7"/>
  <c r="H649" i="7"/>
  <c r="H640" i="7"/>
  <c r="H641" i="7"/>
  <c r="H642" i="7"/>
  <c r="H643" i="7"/>
  <c r="H639" i="7"/>
  <c r="H632" i="7"/>
  <c r="H633" i="7"/>
  <c r="H631" i="7"/>
  <c r="H624" i="7"/>
  <c r="H625" i="7"/>
  <c r="H623" i="7"/>
  <c r="H615" i="7"/>
  <c r="H616" i="7"/>
  <c r="H617" i="7"/>
  <c r="H614" i="7"/>
  <c r="H604" i="7"/>
  <c r="H605" i="7"/>
  <c r="H606" i="7"/>
  <c r="H607" i="7"/>
  <c r="H608" i="7"/>
  <c r="H603" i="7"/>
  <c r="H596" i="7"/>
  <c r="H597" i="7"/>
  <c r="H595" i="7"/>
  <c r="H587" i="7"/>
  <c r="H588" i="7"/>
  <c r="H589" i="7"/>
  <c r="H586" i="7"/>
  <c r="H579" i="7"/>
  <c r="H580" i="7"/>
  <c r="H578" i="7"/>
  <c r="H567" i="7"/>
  <c r="H568" i="7"/>
  <c r="H569" i="7"/>
  <c r="H570" i="7"/>
  <c r="H571" i="7"/>
  <c r="H572" i="7"/>
  <c r="H566" i="7"/>
  <c r="H556" i="7"/>
  <c r="H557" i="7"/>
  <c r="H558" i="7"/>
  <c r="H559" i="7"/>
  <c r="H560" i="7"/>
  <c r="H555" i="7"/>
  <c r="H546" i="7"/>
  <c r="H547" i="7"/>
  <c r="H548" i="7"/>
  <c r="H549" i="7"/>
  <c r="H545" i="7"/>
  <c r="H538" i="7"/>
  <c r="H539" i="7"/>
  <c r="H537" i="7"/>
  <c r="H522" i="7"/>
  <c r="H523" i="7"/>
  <c r="H524" i="7"/>
  <c r="H525" i="7"/>
  <c r="H526" i="7"/>
  <c r="H527" i="7"/>
  <c r="H528" i="7"/>
  <c r="H529" i="7"/>
  <c r="H530" i="7"/>
  <c r="H531" i="7"/>
  <c r="H521" i="7"/>
  <c r="H514" i="7"/>
  <c r="H515" i="7"/>
  <c r="H513" i="7"/>
  <c r="H506" i="7"/>
  <c r="H507" i="7"/>
  <c r="H505" i="7"/>
  <c r="H497" i="7"/>
  <c r="H498" i="7"/>
  <c r="H499" i="7"/>
  <c r="H496" i="7"/>
  <c r="H486" i="7"/>
  <c r="H487" i="7"/>
  <c r="H488" i="7"/>
  <c r="H489" i="7"/>
  <c r="H490" i="7"/>
  <c r="H485" i="7"/>
  <c r="H473" i="7"/>
  <c r="H474" i="7"/>
  <c r="H475" i="7"/>
  <c r="H476" i="7"/>
  <c r="H477" i="7"/>
  <c r="H478" i="7"/>
  <c r="H479" i="7"/>
  <c r="H472" i="7"/>
  <c r="H459" i="7"/>
  <c r="H460" i="7"/>
  <c r="H461" i="7"/>
  <c r="H462" i="7"/>
  <c r="H463" i="7"/>
  <c r="H464" i="7"/>
  <c r="H465" i="7"/>
  <c r="H466" i="7"/>
  <c r="H450" i="7"/>
  <c r="H441" i="7"/>
  <c r="H442" i="7"/>
  <c r="H443" i="7"/>
  <c r="H444" i="7"/>
  <c r="H440" i="7"/>
  <c r="H433" i="7"/>
  <c r="H434" i="7"/>
  <c r="H432" i="7"/>
  <c r="H423" i="7"/>
  <c r="H424" i="7"/>
  <c r="H425" i="7"/>
  <c r="H426" i="7"/>
  <c r="H422" i="7"/>
  <c r="H407" i="7"/>
  <c r="H408" i="7"/>
  <c r="H409" i="7"/>
  <c r="H410" i="7"/>
  <c r="H411" i="7"/>
  <c r="H412" i="7"/>
  <c r="H413" i="7"/>
  <c r="H414" i="7"/>
  <c r="H415" i="7"/>
  <c r="H406" i="7"/>
  <c r="H395" i="7"/>
  <c r="H396" i="7"/>
  <c r="H397" i="7"/>
  <c r="H398" i="7"/>
  <c r="H399" i="7"/>
  <c r="H400" i="7"/>
  <c r="H394" i="7"/>
  <c r="H377" i="7"/>
  <c r="H378" i="7"/>
  <c r="H379" i="7"/>
  <c r="H380" i="7"/>
  <c r="H381" i="7"/>
  <c r="H382" i="7"/>
  <c r="H383" i="7"/>
  <c r="H384" i="7"/>
  <c r="H385" i="7"/>
  <c r="H386" i="7"/>
  <c r="H387" i="7"/>
  <c r="H388" i="7"/>
  <c r="H376" i="7"/>
  <c r="H360" i="7"/>
  <c r="H361" i="7"/>
  <c r="H362" i="7"/>
  <c r="H363" i="7"/>
  <c r="H364" i="7"/>
  <c r="H365" i="7"/>
  <c r="H366" i="7"/>
  <c r="H367" i="7"/>
  <c r="H368" i="7"/>
  <c r="H369" i="7"/>
  <c r="H370" i="7"/>
  <c r="H359" i="7"/>
  <c r="H353" i="7"/>
  <c r="H347" i="7"/>
  <c r="H346" i="7"/>
  <c r="H339" i="7"/>
  <c r="H340" i="7"/>
  <c r="H338" i="7"/>
  <c r="H331" i="7"/>
  <c r="H332" i="7"/>
  <c r="H330" i="7"/>
  <c r="H320" i="7"/>
  <c r="H321" i="7"/>
  <c r="H322" i="7"/>
  <c r="H323" i="7"/>
  <c r="H324" i="7"/>
  <c r="H319" i="7"/>
  <c r="H305" i="7"/>
  <c r="H306" i="7"/>
  <c r="H307" i="7"/>
  <c r="H308" i="7"/>
  <c r="H309" i="7"/>
  <c r="H310" i="7"/>
  <c r="H311" i="7"/>
  <c r="H312" i="7"/>
  <c r="H313" i="7"/>
  <c r="H304" i="7"/>
  <c r="H296" i="7"/>
  <c r="H297" i="7"/>
  <c r="H298" i="7"/>
  <c r="H295" i="7"/>
  <c r="H262" i="7"/>
  <c r="H263" i="7"/>
  <c r="H264" i="7"/>
  <c r="H265" i="7"/>
  <c r="H261" i="7"/>
  <c r="H252" i="7"/>
  <c r="H253" i="7"/>
  <c r="H254" i="7"/>
  <c r="H255" i="7"/>
  <c r="H251" i="7"/>
  <c r="H240" i="7"/>
  <c r="H241" i="7"/>
  <c r="H242" i="7"/>
  <c r="H243" i="7"/>
  <c r="H244" i="7"/>
  <c r="H245" i="7"/>
  <c r="H239" i="7"/>
  <c r="H232" i="7"/>
  <c r="H233" i="7"/>
  <c r="H231" i="7"/>
  <c r="H222" i="7"/>
  <c r="H223" i="7"/>
  <c r="H224" i="7"/>
  <c r="H225" i="7"/>
  <c r="H221" i="7"/>
  <c r="H215" i="7"/>
  <c r="H214" i="7"/>
  <c r="H207" i="7"/>
  <c r="H208" i="7"/>
  <c r="H206" i="7"/>
  <c r="H200" i="7"/>
  <c r="H199" i="7"/>
  <c r="H190" i="7"/>
  <c r="H191" i="7"/>
  <c r="H192" i="7"/>
  <c r="H193" i="7"/>
  <c r="H189" i="7"/>
  <c r="H181" i="7"/>
  <c r="H182" i="7"/>
  <c r="H183" i="7"/>
  <c r="H180" i="7"/>
  <c r="H170" i="7"/>
  <c r="H171" i="7"/>
  <c r="H172" i="7"/>
  <c r="H173" i="7"/>
  <c r="H174" i="7"/>
  <c r="H169" i="7"/>
  <c r="H139" i="7"/>
  <c r="G138" i="7" s="1"/>
  <c r="H138" i="7" s="1"/>
  <c r="G22" i="5" s="1"/>
  <c r="H133" i="7"/>
  <c r="G132" i="7" s="1"/>
  <c r="H132" i="7" s="1"/>
  <c r="G21" i="5" s="1"/>
  <c r="H124" i="7"/>
  <c r="H125" i="7"/>
  <c r="H126" i="7"/>
  <c r="H127" i="7"/>
  <c r="H123" i="7"/>
  <c r="H117" i="7"/>
  <c r="H116" i="7"/>
  <c r="H110" i="7"/>
  <c r="H109" i="7"/>
  <c r="H102" i="7"/>
  <c r="H103" i="7"/>
  <c r="H101" i="7"/>
  <c r="H95" i="7"/>
  <c r="H94" i="7"/>
  <c r="H86" i="7"/>
  <c r="H87" i="7"/>
  <c r="H88" i="7"/>
  <c r="H85" i="7"/>
  <c r="H77" i="7"/>
  <c r="H78" i="7"/>
  <c r="H79" i="7"/>
  <c r="H76" i="7"/>
  <c r="H64" i="7"/>
  <c r="H65" i="7"/>
  <c r="H66" i="7"/>
  <c r="H67" i="7"/>
  <c r="H68" i="7"/>
  <c r="H69" i="7"/>
  <c r="H70" i="7"/>
  <c r="H63" i="7"/>
  <c r="H57" i="7"/>
  <c r="H56" i="7"/>
  <c r="H39" i="7"/>
  <c r="H40" i="7"/>
  <c r="H41" i="7"/>
  <c r="H42" i="7"/>
  <c r="H43" i="7"/>
  <c r="H44" i="7"/>
  <c r="H45" i="7"/>
  <c r="H46" i="7"/>
  <c r="H47" i="7"/>
  <c r="H48" i="7"/>
  <c r="H49" i="7"/>
  <c r="H50" i="7"/>
  <c r="H38" i="7"/>
  <c r="H25" i="7"/>
  <c r="H26" i="7"/>
  <c r="H27" i="7"/>
  <c r="H28" i="7"/>
  <c r="H29" i="7"/>
  <c r="H30" i="7"/>
  <c r="H31" i="7"/>
  <c r="H32" i="7"/>
  <c r="H24" i="7"/>
  <c r="H18" i="7"/>
  <c r="G17" i="7" s="1"/>
  <c r="H17" i="7" s="1"/>
  <c r="G8" i="5" s="1"/>
  <c r="G1734" i="7" l="1"/>
  <c r="H1734" i="7" s="1"/>
  <c r="G220" i="5" s="1"/>
  <c r="G1192" i="7"/>
  <c r="H1192" i="7" s="1"/>
  <c r="G1340" i="7"/>
  <c r="H1340" i="7" s="1"/>
  <c r="G165" i="5" s="1"/>
  <c r="G1376" i="7"/>
  <c r="H1376" i="7" s="1"/>
  <c r="G170" i="5" s="1"/>
  <c r="G1407" i="7"/>
  <c r="H1407" i="7" s="1"/>
  <c r="G173" i="5" s="1"/>
  <c r="G1668" i="7"/>
  <c r="H1668" i="7" s="1"/>
  <c r="G212" i="5" s="1"/>
  <c r="G1206" i="7"/>
  <c r="H1206" i="7" s="1"/>
  <c r="G142" i="5" s="1"/>
  <c r="G1081" i="7"/>
  <c r="H1081" i="7" s="1"/>
  <c r="G128" i="5" s="1"/>
  <c r="G1253" i="7"/>
  <c r="H1253" i="7" s="1"/>
  <c r="G149" i="5" s="1"/>
  <c r="G1416" i="7"/>
  <c r="H1416" i="7" s="1"/>
  <c r="G174" i="5" s="1"/>
  <c r="G1487" i="7"/>
  <c r="H1487" i="7" s="1"/>
  <c r="G182" i="5" s="1"/>
  <c r="G1542" i="7"/>
  <c r="H1542" i="7" s="1"/>
  <c r="G186" i="5" s="1"/>
  <c r="G1576" i="7"/>
  <c r="H1576" i="7" s="1"/>
  <c r="G191" i="5" s="1"/>
  <c r="G834" i="7"/>
  <c r="H834" i="7" s="1"/>
  <c r="G1145" i="7"/>
  <c r="H1145" i="7" s="1"/>
  <c r="G133" i="5" s="1"/>
  <c r="G1199" i="7"/>
  <c r="H1199" i="7" s="1"/>
  <c r="G141" i="5" s="1"/>
  <c r="G722" i="7"/>
  <c r="H722" i="7" s="1"/>
  <c r="G1348" i="7"/>
  <c r="H1348" i="7" s="1"/>
  <c r="G166" i="5" s="1"/>
  <c r="G730" i="7"/>
  <c r="H730" i="7" s="1"/>
  <c r="G91" i="5" s="1"/>
  <c r="G294" i="7"/>
  <c r="H294" i="7" s="1"/>
  <c r="G36" i="5" s="1"/>
  <c r="G622" i="7"/>
  <c r="H622" i="7" s="1"/>
  <c r="G79" i="5" s="1"/>
  <c r="G512" i="7"/>
  <c r="H512" i="7" s="1"/>
  <c r="G61" i="5" s="1"/>
  <c r="G708" i="7"/>
  <c r="H708" i="7" s="1"/>
  <c r="G199" i="5" s="1"/>
  <c r="G449" i="7"/>
  <c r="H449" i="7" s="1"/>
  <c r="G54" i="5" s="1"/>
  <c r="G93" i="7"/>
  <c r="H93" i="7" s="1"/>
  <c r="G16" i="5" s="1"/>
  <c r="G544" i="7"/>
  <c r="H544" i="7" s="1"/>
  <c r="G66" i="5" s="1"/>
  <c r="G918" i="7"/>
  <c r="H918" i="7" s="1"/>
  <c r="G112" i="5" s="1"/>
  <c r="G1089" i="7"/>
  <c r="H1089" i="7" s="1"/>
  <c r="G129" i="5" s="1"/>
  <c r="G1169" i="7"/>
  <c r="H1169" i="7" s="1"/>
  <c r="G135" i="5" s="1"/>
  <c r="G1243" i="7"/>
  <c r="H1243" i="7" s="1"/>
  <c r="G146" i="5" s="1"/>
  <c r="G1274" i="7"/>
  <c r="H1274" i="7" s="1"/>
  <c r="G152" i="5" s="1"/>
  <c r="G1522" i="7"/>
  <c r="H1522" i="7" s="1"/>
  <c r="G184" i="5" s="1"/>
  <c r="G1553" i="7"/>
  <c r="H1553" i="7" s="1"/>
  <c r="G187" i="5" s="1"/>
  <c r="G1584" i="7"/>
  <c r="H1584" i="7" s="1"/>
  <c r="G194" i="5" s="1"/>
  <c r="G1504" i="7"/>
  <c r="H1504" i="7" s="1"/>
  <c r="G183" i="5" s="1"/>
  <c r="G100" i="7"/>
  <c r="H100" i="7" s="1"/>
  <c r="G17" i="5" s="1"/>
  <c r="G520" i="7"/>
  <c r="H520" i="7" s="1"/>
  <c r="G63" i="5" s="1"/>
  <c r="G536" i="7"/>
  <c r="H536" i="7" s="1"/>
  <c r="G585" i="7"/>
  <c r="H585" i="7" s="1"/>
  <c r="G72" i="5" s="1"/>
  <c r="G613" i="7"/>
  <c r="H613" i="7" s="1"/>
  <c r="G78" i="5" s="1"/>
  <c r="G657" i="7"/>
  <c r="H657" i="7" s="1"/>
  <c r="G675" i="7"/>
  <c r="H675" i="7" s="1"/>
  <c r="G85" i="5" s="1"/>
  <c r="G800" i="7"/>
  <c r="H800" i="7" s="1"/>
  <c r="G1018" i="7"/>
  <c r="H1018" i="7" s="1"/>
  <c r="G121" i="5" s="1"/>
  <c r="G1057" i="7"/>
  <c r="H1057" i="7" s="1"/>
  <c r="G125" i="5" s="1"/>
  <c r="G1324" i="7"/>
  <c r="H1324" i="7" s="1"/>
  <c r="G162" i="5" s="1"/>
  <c r="G1445" i="7"/>
  <c r="H1445" i="7" s="1"/>
  <c r="G177" i="5" s="1"/>
  <c r="G1652" i="7"/>
  <c r="H1652" i="7" s="1"/>
  <c r="G205" i="5" s="1"/>
  <c r="G945" i="7"/>
  <c r="H945" i="7" s="1"/>
  <c r="G115" i="5" s="1"/>
  <c r="G908" i="7"/>
  <c r="H908" i="7" s="1"/>
  <c r="G111" i="5" s="1"/>
  <c r="G926" i="7"/>
  <c r="H926" i="7" s="1"/>
  <c r="G113" i="5" s="1"/>
  <c r="G936" i="7"/>
  <c r="H936" i="7" s="1"/>
  <c r="G114" i="5" s="1"/>
  <c r="G957" i="7"/>
  <c r="H957" i="7" s="1"/>
  <c r="G116" i="5" s="1"/>
  <c r="G188" i="7"/>
  <c r="H188" i="7" s="1"/>
  <c r="G26" i="5" s="1"/>
  <c r="G260" i="7"/>
  <c r="H260" i="7" s="1"/>
  <c r="G34" i="5" s="1"/>
  <c r="G421" i="7"/>
  <c r="H421" i="7" s="1"/>
  <c r="G49" i="5" s="1"/>
  <c r="G808" i="7"/>
  <c r="H808" i="7" s="1"/>
  <c r="G842" i="7"/>
  <c r="H842" i="7" s="1"/>
  <c r="G1065" i="7"/>
  <c r="H1065" i="7" s="1"/>
  <c r="G126" i="5" s="1"/>
  <c r="G1634" i="7"/>
  <c r="H1634" i="7" s="1"/>
  <c r="G203" i="5" s="1"/>
  <c r="G1767" i="7"/>
  <c r="H1767" i="7" s="1"/>
  <c r="G226" i="5" s="1"/>
  <c r="G431" i="7"/>
  <c r="H431" i="7" s="1"/>
  <c r="G50" i="5" s="1"/>
  <c r="G666" i="7"/>
  <c r="H666" i="7" s="1"/>
  <c r="G196" i="5" s="1"/>
  <c r="G715" i="7"/>
  <c r="H715" i="7" s="1"/>
  <c r="G89" i="5" s="1"/>
  <c r="G765" i="7"/>
  <c r="H765" i="7" s="1"/>
  <c r="G95" i="5" s="1"/>
  <c r="G1643" i="7"/>
  <c r="H1643" i="7" s="1"/>
  <c r="G204" i="5" s="1"/>
  <c r="G1678" i="7"/>
  <c r="H1678" i="7" s="1"/>
  <c r="G213" i="5" s="1"/>
  <c r="G1709" i="7"/>
  <c r="H1709" i="7" s="1"/>
  <c r="G218" i="5" s="1"/>
  <c r="G55" i="7"/>
  <c r="H55" i="7" s="1"/>
  <c r="G11" i="5" s="1"/>
  <c r="G115" i="7"/>
  <c r="H115" i="7" s="1"/>
  <c r="G19" i="5" s="1"/>
  <c r="G198" i="7"/>
  <c r="H198" i="7" s="1"/>
  <c r="G27" i="5" s="1"/>
  <c r="G337" i="7"/>
  <c r="H337" i="7" s="1"/>
  <c r="G40" i="5" s="1"/>
  <c r="G774" i="7"/>
  <c r="H774" i="7" s="1"/>
  <c r="G96" i="5" s="1"/>
  <c r="G898" i="7"/>
  <c r="H898" i="7" s="1"/>
  <c r="G110" i="5" s="1"/>
  <c r="G991" i="7"/>
  <c r="H991" i="7" s="1"/>
  <c r="G119" i="5" s="1"/>
  <c r="G1608" i="7"/>
  <c r="H1608" i="7" s="1"/>
  <c r="G198" i="5" s="1"/>
  <c r="G1795" i="7"/>
  <c r="H1795" i="7" s="1"/>
  <c r="G230" i="5" s="1"/>
  <c r="G230" i="7"/>
  <c r="H230" i="7" s="1"/>
  <c r="G31" i="5" s="1"/>
  <c r="G168" i="7"/>
  <c r="H168" i="7" s="1"/>
  <c r="G24" i="5" s="1"/>
  <c r="G213" i="7"/>
  <c r="H213" i="7" s="1"/>
  <c r="G29" i="5" s="1"/>
  <c r="G303" i="7"/>
  <c r="H303" i="7" s="1"/>
  <c r="G37" i="5" s="1"/>
  <c r="G352" i="7"/>
  <c r="H352" i="7" s="1"/>
  <c r="G42" i="5" s="1"/>
  <c r="G1036" i="7"/>
  <c r="H1036" i="7" s="1"/>
  <c r="G123" i="5" s="1"/>
  <c r="G62" i="7"/>
  <c r="H62" i="7" s="1"/>
  <c r="G12" i="5" s="1"/>
  <c r="G738" i="7"/>
  <c r="H738" i="7" s="1"/>
  <c r="G92" i="5" s="1"/>
  <c r="G791" i="7"/>
  <c r="H791" i="7" s="1"/>
  <c r="G98" i="5" s="1"/>
  <c r="G850" i="7"/>
  <c r="H850" i="7" s="1"/>
  <c r="G106" i="5" s="1"/>
  <c r="G890" i="7"/>
  <c r="H890" i="7" s="1"/>
  <c r="G109" i="5" s="1"/>
  <c r="G458" i="7"/>
  <c r="H458" i="7" s="1"/>
  <c r="G148" i="5" s="1"/>
  <c r="G23" i="7"/>
  <c r="H23" i="7" s="1"/>
  <c r="G9" i="5" s="1"/>
  <c r="G981" i="7"/>
  <c r="H981" i="7" s="1"/>
  <c r="G118" i="5" s="1"/>
  <c r="G1592" i="7"/>
  <c r="H1592" i="7" s="1"/>
  <c r="G197" i="5" s="1"/>
  <c r="G1787" i="7"/>
  <c r="H1787" i="7" s="1"/>
  <c r="G228" i="5" s="1"/>
  <c r="G504" i="7"/>
  <c r="H504" i="7" s="1"/>
  <c r="G60" i="5" s="1"/>
  <c r="G648" i="7"/>
  <c r="H648" i="7" s="1"/>
  <c r="G82" i="5" s="1"/>
  <c r="G1215" i="7"/>
  <c r="H1215" i="7" s="1"/>
  <c r="G144" i="5" s="1"/>
  <c r="G1285" i="7"/>
  <c r="H1285" i="7" s="1"/>
  <c r="G154" i="5" s="1"/>
  <c r="G1533" i="7"/>
  <c r="H1533" i="7" s="1"/>
  <c r="G185" i="5" s="1"/>
  <c r="G1230" i="7"/>
  <c r="H1230" i="7" s="1"/>
  <c r="G145" i="5" s="1"/>
  <c r="G1261" i="7"/>
  <c r="H1261" i="7" s="1"/>
  <c r="G150" i="5" s="1"/>
  <c r="G1356" i="7"/>
  <c r="H1356" i="7" s="1"/>
  <c r="G168" i="5" s="1"/>
  <c r="G1436" i="7"/>
  <c r="H1436" i="7" s="1"/>
  <c r="G176" i="5" s="1"/>
  <c r="G1659" i="7"/>
  <c r="H1659" i="7" s="1"/>
  <c r="G210" i="5" s="1"/>
  <c r="G238" i="7"/>
  <c r="H238" i="7" s="1"/>
  <c r="G52" i="5" s="1"/>
  <c r="G318" i="7"/>
  <c r="H318" i="7" s="1"/>
  <c r="G38" i="5" s="1"/>
  <c r="G329" i="7"/>
  <c r="H329" i="7" s="1"/>
  <c r="G39" i="5" s="1"/>
  <c r="G439" i="7"/>
  <c r="H439" i="7" s="1"/>
  <c r="G51" i="5" s="1"/>
  <c r="G484" i="7"/>
  <c r="H484" i="7" s="1"/>
  <c r="G58" i="5" s="1"/>
  <c r="G684" i="7"/>
  <c r="H684" i="7" s="1"/>
  <c r="G86" i="5" s="1"/>
  <c r="G1100" i="7"/>
  <c r="H1100" i="7" s="1"/>
  <c r="G130" i="5" s="1"/>
  <c r="G1365" i="7"/>
  <c r="H1365" i="7" s="1"/>
  <c r="G169" i="5" s="1"/>
  <c r="G1396" i="7"/>
  <c r="H1396" i="7" s="1"/>
  <c r="G172" i="5" s="1"/>
  <c r="G1476" i="7"/>
  <c r="H1476" i="7" s="1"/>
  <c r="G180" i="5" s="1"/>
  <c r="G75" i="7"/>
  <c r="H75" i="7" s="1"/>
  <c r="G13" i="5" s="1"/>
  <c r="G122" i="7"/>
  <c r="H122" i="7" s="1"/>
  <c r="G20" i="5" s="1"/>
  <c r="G250" i="7"/>
  <c r="H250" i="7" s="1"/>
  <c r="G33" i="5" s="1"/>
  <c r="G358" i="7"/>
  <c r="H358" i="7" s="1"/>
  <c r="G43" i="5" s="1"/>
  <c r="G375" i="7"/>
  <c r="H375" i="7" s="1"/>
  <c r="G44" i="5" s="1"/>
  <c r="G693" i="7"/>
  <c r="H693" i="7" s="1"/>
  <c r="G87" i="5" s="1"/>
  <c r="G756" i="7"/>
  <c r="H756" i="7" s="1"/>
  <c r="G94" i="5" s="1"/>
  <c r="G1046" i="7"/>
  <c r="H1046" i="7" s="1"/>
  <c r="G124" i="5" s="1"/>
  <c r="G1115" i="7"/>
  <c r="H1115" i="7" s="1"/>
  <c r="G131" i="5" s="1"/>
  <c r="G1427" i="7"/>
  <c r="H1427" i="7" s="1"/>
  <c r="G175" i="5" s="1"/>
  <c r="G1625" i="7"/>
  <c r="H1625" i="7" s="1"/>
  <c r="G202" i="5" s="1"/>
  <c r="G84" i="7"/>
  <c r="H84" i="7" s="1"/>
  <c r="G15" i="5" s="1"/>
  <c r="G179" i="7"/>
  <c r="H179" i="7" s="1"/>
  <c r="G25" i="5" s="1"/>
  <c r="G393" i="7"/>
  <c r="H393" i="7" s="1"/>
  <c r="G45" i="5" s="1"/>
  <c r="G405" i="7"/>
  <c r="H405" i="7" s="1"/>
  <c r="G190" i="5" s="1"/>
  <c r="G565" i="7"/>
  <c r="H565" i="7" s="1"/>
  <c r="G69" i="5" s="1"/>
  <c r="G602" i="7"/>
  <c r="H602" i="7" s="1"/>
  <c r="G76" i="5" s="1"/>
  <c r="G747" i="7"/>
  <c r="H747" i="7" s="1"/>
  <c r="G93" i="5" s="1"/>
  <c r="G999" i="7"/>
  <c r="H999" i="7" s="1"/>
  <c r="G181" i="5" s="1"/>
  <c r="G1026" i="7"/>
  <c r="H1026" i="7" s="1"/>
  <c r="G122" i="5" s="1"/>
  <c r="G1465" i="7"/>
  <c r="H1465" i="7" s="1"/>
  <c r="G179" i="5" s="1"/>
  <c r="G1616" i="7"/>
  <c r="H1616" i="7" s="1"/>
  <c r="G201" i="5" s="1"/>
  <c r="G1687" i="7"/>
  <c r="H1687" i="7" s="1"/>
  <c r="G214" i="5" s="1"/>
  <c r="G1697" i="7"/>
  <c r="H1697" i="7" s="1"/>
  <c r="G216" i="5" s="1"/>
  <c r="G1744" i="7"/>
  <c r="H1744" i="7" s="1"/>
  <c r="G221" i="5" s="1"/>
  <c r="G205" i="7"/>
  <c r="H205" i="7" s="1"/>
  <c r="G28" i="5" s="1"/>
  <c r="G471" i="7"/>
  <c r="H471" i="7" s="1"/>
  <c r="G56" i="5" s="1"/>
  <c r="G554" i="7"/>
  <c r="H554" i="7" s="1"/>
  <c r="G68" i="5" s="1"/>
  <c r="G594" i="7"/>
  <c r="H594" i="7" s="1"/>
  <c r="G161" i="5" s="1"/>
  <c r="G638" i="7"/>
  <c r="H638" i="7" s="1"/>
  <c r="G81" i="5" s="1"/>
  <c r="G783" i="7"/>
  <c r="H783" i="7" s="1"/>
  <c r="G100" i="5" s="1"/>
  <c r="G817" i="7"/>
  <c r="H817" i="7" s="1"/>
  <c r="G102" i="5" s="1"/>
  <c r="G880" i="7"/>
  <c r="H880" i="7" s="1"/>
  <c r="G108" i="5" s="1"/>
  <c r="G1179" i="7"/>
  <c r="H1179" i="7" s="1"/>
  <c r="G138" i="5" s="1"/>
  <c r="G1296" i="7"/>
  <c r="H1296" i="7" s="1"/>
  <c r="G155" i="5" s="1"/>
  <c r="G1305" i="7"/>
  <c r="H1305" i="7" s="1"/>
  <c r="G156" i="5" s="1"/>
  <c r="G1332" i="7"/>
  <c r="H1332" i="7" s="1"/>
  <c r="G163" i="5" s="1"/>
  <c r="G1778" i="7"/>
  <c r="H1778" i="7" s="1"/>
  <c r="G227" i="5" s="1"/>
  <c r="G108" i="7"/>
  <c r="H108" i="7" s="1"/>
  <c r="G18" i="5" s="1"/>
  <c r="G345" i="7"/>
  <c r="H345" i="7" s="1"/>
  <c r="G41" i="5" s="1"/>
  <c r="G495" i="7"/>
  <c r="H495" i="7" s="1"/>
  <c r="G59" i="5" s="1"/>
  <c r="G577" i="7"/>
  <c r="H577" i="7" s="1"/>
  <c r="G71" i="5" s="1"/>
  <c r="G630" i="7"/>
  <c r="H630" i="7" s="1"/>
  <c r="G80" i="5" s="1"/>
  <c r="G825" i="7"/>
  <c r="H825" i="7" s="1"/>
  <c r="G103" i="5" s="1"/>
  <c r="G1073" i="7"/>
  <c r="H1073" i="7" s="1"/>
  <c r="G127" i="5" s="1"/>
  <c r="G1130" i="7"/>
  <c r="H1130" i="7" s="1"/>
  <c r="G132" i="5" s="1"/>
  <c r="G1157" i="7"/>
  <c r="H1157" i="7" s="1"/>
  <c r="G134" i="5" s="1"/>
  <c r="G1315" i="7"/>
  <c r="H1315" i="7" s="1"/>
  <c r="G159" i="5" s="1"/>
  <c r="G1387" i="7"/>
  <c r="H1387" i="7" s="1"/>
  <c r="G189" i="5" s="1"/>
  <c r="G1454" i="7"/>
  <c r="H1454" i="7" s="1"/>
  <c r="G178" i="5" s="1"/>
  <c r="G1562" i="7"/>
  <c r="H1562" i="7" s="1"/>
  <c r="G188" i="5" s="1"/>
  <c r="G1717" i="7"/>
  <c r="H1717" i="7" s="1"/>
  <c r="G219" i="5" s="1"/>
  <c r="G1804" i="7"/>
  <c r="H1804" i="7" s="1"/>
  <c r="G231" i="5" s="1"/>
  <c r="G220" i="7"/>
  <c r="H220" i="7" s="1"/>
  <c r="G30" i="5" s="1"/>
  <c r="G193" i="5"/>
  <c r="G195" i="5"/>
  <c r="G83" i="5"/>
  <c r="G207" i="5"/>
  <c r="G101" i="5"/>
  <c r="G211" i="5"/>
  <c r="G105" i="5"/>
  <c r="G224" i="5"/>
  <c r="G139" i="5"/>
  <c r="G200" i="5"/>
  <c r="G90" i="5"/>
  <c r="G74" i="5"/>
  <c r="G65" i="5"/>
  <c r="G67" i="5"/>
  <c r="G209" i="5"/>
  <c r="G104" i="5"/>
  <c r="G208" i="5"/>
  <c r="G99" i="5"/>
  <c r="G120" i="5"/>
  <c r="G37" i="7"/>
  <c r="H37" i="7" s="1"/>
  <c r="G10" i="5" s="1"/>
  <c r="G969" i="7"/>
  <c r="H969" i="7" s="1"/>
  <c r="G117" i="5" s="1"/>
  <c r="H8" i="7"/>
  <c r="H9" i="7"/>
  <c r="H10" i="7"/>
  <c r="H11" i="7"/>
  <c r="H12" i="7"/>
  <c r="H7" i="7"/>
  <c r="G32" i="5" l="1"/>
  <c r="G46" i="5"/>
  <c r="G55" i="5"/>
  <c r="G151" i="5"/>
  <c r="G158" i="5"/>
  <c r="G206" i="5"/>
  <c r="G164" i="5"/>
  <c r="G73" i="5"/>
  <c r="G64" i="5"/>
  <c r="G88" i="5"/>
  <c r="G84" i="5"/>
  <c r="G143" i="5"/>
  <c r="G217" i="5"/>
  <c r="G97" i="5"/>
  <c r="G171" i="5"/>
  <c r="G6" i="7"/>
  <c r="H6" i="7" s="1"/>
  <c r="G7" i="5" s="1"/>
  <c r="F2" i="5" l="1"/>
  <c r="E2" i="5"/>
  <c r="G3" i="5" l="1"/>
  <c r="D2" i="5"/>
  <c r="J18" i="2" l="1"/>
  <c r="J27" i="2"/>
  <c r="J34" i="2" s="1"/>
  <c r="H2" i="5" s="1"/>
  <c r="H222" i="5" s="1"/>
  <c r="H235" i="5" l="1"/>
  <c r="I235" i="5" s="1"/>
  <c r="H236" i="5"/>
  <c r="I236" i="5" s="1"/>
  <c r="H234" i="5"/>
  <c r="I234" i="5" s="1"/>
  <c r="H42" i="5"/>
  <c r="I42" i="5" s="1"/>
  <c r="J27" i="1"/>
  <c r="J18" i="1"/>
  <c r="I233" i="5" l="1"/>
  <c r="J34" i="1"/>
  <c r="G2" i="5" l="1"/>
  <c r="H200" i="5" l="1"/>
  <c r="I200" i="5" s="1"/>
  <c r="H208" i="5"/>
  <c r="I208" i="5" s="1"/>
  <c r="H148" i="5"/>
  <c r="I148" i="5" s="1"/>
  <c r="H164" i="5"/>
  <c r="I164" i="5" s="1"/>
  <c r="H209" i="5"/>
  <c r="I209" i="5" s="1"/>
  <c r="H189" i="5"/>
  <c r="I189" i="5" s="1"/>
  <c r="H193" i="5"/>
  <c r="I193" i="5" s="1"/>
  <c r="H161" i="5"/>
  <c r="I161" i="5" s="1"/>
  <c r="H74" i="5"/>
  <c r="I74" i="5" s="1"/>
  <c r="H211" i="5"/>
  <c r="I211" i="5" s="1"/>
  <c r="H50" i="5"/>
  <c r="I50" i="5" s="1"/>
  <c r="H207" i="5"/>
  <c r="I207" i="5" s="1"/>
  <c r="H158" i="5"/>
  <c r="I158" i="5" s="1"/>
  <c r="H181" i="5"/>
  <c r="I181" i="5" s="1"/>
  <c r="H143" i="5"/>
  <c r="I143" i="5" s="1"/>
  <c r="H196" i="5"/>
  <c r="I196" i="5" s="1"/>
  <c r="H100" i="5"/>
  <c r="I100" i="5" s="1"/>
  <c r="H64" i="5"/>
  <c r="I64" i="5" s="1"/>
  <c r="H217" i="5"/>
  <c r="I217" i="5" s="1"/>
  <c r="H190" i="5"/>
  <c r="I190" i="5" s="1"/>
  <c r="H52" i="5"/>
  <c r="I52" i="5" s="1"/>
  <c r="H195" i="5"/>
  <c r="I195" i="5" s="1"/>
  <c r="H206" i="5"/>
  <c r="I206" i="5" s="1"/>
  <c r="H199" i="5"/>
  <c r="I199" i="5" s="1"/>
  <c r="H151" i="5"/>
  <c r="I151" i="5" s="1"/>
  <c r="H67" i="5"/>
  <c r="I67" i="5" s="1"/>
  <c r="H224" i="5"/>
  <c r="I224" i="5" s="1"/>
  <c r="H99" i="5"/>
  <c r="I99" i="5" s="1"/>
  <c r="H111" i="5"/>
  <c r="I111" i="5" s="1"/>
  <c r="H25" i="5"/>
  <c r="I25" i="5" s="1"/>
  <c r="H103" i="5"/>
  <c r="I103" i="5" s="1"/>
  <c r="H183" i="5"/>
  <c r="I183" i="5" s="1"/>
  <c r="H16" i="5"/>
  <c r="I16" i="5" s="1"/>
  <c r="H163" i="5"/>
  <c r="I163" i="5" s="1"/>
  <c r="H121" i="5"/>
  <c r="I121" i="5" s="1"/>
  <c r="H213" i="5"/>
  <c r="I213" i="5" s="1"/>
  <c r="H27" i="5"/>
  <c r="I27" i="5" s="1"/>
  <c r="H122" i="5"/>
  <c r="I122" i="5" s="1"/>
  <c r="H226" i="5"/>
  <c r="I226" i="5" s="1"/>
  <c r="H20" i="5"/>
  <c r="I20" i="5" s="1"/>
  <c r="H97" i="5"/>
  <c r="I97" i="5" s="1"/>
  <c r="H177" i="5"/>
  <c r="I177" i="5" s="1"/>
  <c r="H59" i="5"/>
  <c r="I59" i="5" s="1"/>
  <c r="H132" i="5"/>
  <c r="I132" i="5" s="1"/>
  <c r="H228" i="5"/>
  <c r="I228" i="5" s="1"/>
  <c r="H30" i="5"/>
  <c r="I30" i="5" s="1"/>
  <c r="H61" i="5"/>
  <c r="I61" i="5" s="1"/>
  <c r="H134" i="5"/>
  <c r="I134" i="5" s="1"/>
  <c r="H231" i="5"/>
  <c r="I231" i="5" s="1"/>
  <c r="H125" i="5"/>
  <c r="I125" i="5" s="1"/>
  <c r="H127" i="5"/>
  <c r="I127" i="5" s="1"/>
  <c r="H33" i="5"/>
  <c r="I33" i="5" s="1"/>
  <c r="H112" i="5"/>
  <c r="I112" i="5" s="1"/>
  <c r="H197" i="5"/>
  <c r="I197" i="5" s="1"/>
  <c r="H32" i="5"/>
  <c r="I32" i="5" s="1"/>
  <c r="H182" i="5"/>
  <c r="I182" i="5" s="1"/>
  <c r="H55" i="5"/>
  <c r="I55" i="5" s="1"/>
  <c r="H129" i="5"/>
  <c r="I129" i="5" s="1"/>
  <c r="H43" i="5"/>
  <c r="I43" i="5" s="1"/>
  <c r="H186" i="5"/>
  <c r="I186" i="5" s="1"/>
  <c r="H91" i="5"/>
  <c r="I91" i="5" s="1"/>
  <c r="H171" i="5"/>
  <c r="I171" i="5" s="1"/>
  <c r="H51" i="5"/>
  <c r="I51" i="5" s="1"/>
  <c r="H68" i="5"/>
  <c r="I68" i="5" s="1"/>
  <c r="H82" i="5"/>
  <c r="I82" i="5" s="1"/>
  <c r="H162" i="5"/>
  <c r="I162" i="5" s="1"/>
  <c r="H7" i="5"/>
  <c r="I7" i="5" s="1"/>
  <c r="H173" i="5"/>
  <c r="I173" i="5" s="1"/>
  <c r="H54" i="5"/>
  <c r="I54" i="5" s="1"/>
  <c r="H128" i="5"/>
  <c r="I128" i="5" s="1"/>
  <c r="I222" i="5"/>
  <c r="H63" i="5"/>
  <c r="I63" i="5" s="1"/>
  <c r="H221" i="5"/>
  <c r="I221" i="5" s="1"/>
  <c r="H79" i="5"/>
  <c r="I79" i="5" s="1"/>
  <c r="H152" i="5"/>
  <c r="I152" i="5" s="1"/>
  <c r="H13" i="5"/>
  <c r="I13" i="5" s="1"/>
  <c r="H80" i="5"/>
  <c r="I80" i="5" s="1"/>
  <c r="H154" i="5"/>
  <c r="I154" i="5" s="1"/>
  <c r="H10" i="5"/>
  <c r="I10" i="5" s="1"/>
  <c r="H44" i="5"/>
  <c r="I44" i="5" s="1"/>
  <c r="H123" i="5"/>
  <c r="I123" i="5" s="1"/>
  <c r="H216" i="5"/>
  <c r="I216" i="5" s="1"/>
  <c r="H90" i="5"/>
  <c r="I90" i="5" s="1"/>
  <c r="H170" i="5"/>
  <c r="I170" i="5" s="1"/>
  <c r="H109" i="5"/>
  <c r="I109" i="5" s="1"/>
  <c r="H15" i="5"/>
  <c r="I15" i="5" s="1"/>
  <c r="H92" i="5"/>
  <c r="I92" i="5" s="1"/>
  <c r="H172" i="5"/>
  <c r="I172" i="5" s="1"/>
  <c r="H179" i="5"/>
  <c r="I179" i="5" s="1"/>
  <c r="H214" i="5"/>
  <c r="I214" i="5" s="1"/>
  <c r="H45" i="5"/>
  <c r="I45" i="5" s="1"/>
  <c r="H49" i="5"/>
  <c r="I49" i="5" s="1"/>
  <c r="H46" i="5"/>
  <c r="I46" i="5" s="1"/>
  <c r="H22" i="5"/>
  <c r="I22" i="5" s="1"/>
  <c r="H41" i="5"/>
  <c r="I41" i="5" s="1"/>
  <c r="H139" i="5"/>
  <c r="I139" i="5" s="1"/>
  <c r="H115" i="5"/>
  <c r="I115" i="5" s="1"/>
  <c r="H145" i="5"/>
  <c r="I145" i="5" s="1"/>
  <c r="H24" i="5"/>
  <c r="I24" i="5" s="1"/>
  <c r="H194" i="5"/>
  <c r="I194" i="5" s="1"/>
  <c r="H65" i="5"/>
  <c r="I65" i="5" s="1"/>
  <c r="H138" i="5"/>
  <c r="I138" i="5" s="1"/>
  <c r="H38" i="5"/>
  <c r="I38" i="5" s="1"/>
  <c r="H85" i="5"/>
  <c r="I85" i="5" s="1"/>
  <c r="H9" i="5"/>
  <c r="I9" i="5" s="1"/>
  <c r="H87" i="5"/>
  <c r="I87" i="5" s="1"/>
  <c r="H166" i="5"/>
  <c r="I166" i="5" s="1"/>
  <c r="H60" i="5"/>
  <c r="I60" i="5" s="1"/>
  <c r="H88" i="5"/>
  <c r="I88" i="5" s="1"/>
  <c r="H168" i="5"/>
  <c r="I168" i="5" s="1"/>
  <c r="H35" i="5"/>
  <c r="I35" i="5" s="1"/>
  <c r="H58" i="5"/>
  <c r="I58" i="5" s="1"/>
  <c r="H131" i="5"/>
  <c r="I131" i="5" s="1"/>
  <c r="H227" i="5"/>
  <c r="I227" i="5" s="1"/>
  <c r="H98" i="5"/>
  <c r="I98" i="5" s="1"/>
  <c r="H178" i="5"/>
  <c r="I178" i="5" s="1"/>
  <c r="H159" i="5"/>
  <c r="I159" i="5" s="1"/>
  <c r="H23" i="5"/>
  <c r="I23" i="5" s="1"/>
  <c r="H101" i="5"/>
  <c r="I101" i="5" s="1"/>
  <c r="H180" i="5"/>
  <c r="I180" i="5" s="1"/>
  <c r="H93" i="5"/>
  <c r="I93" i="5" s="1"/>
  <c r="H174" i="5"/>
  <c r="I174" i="5" s="1"/>
  <c r="H113" i="5"/>
  <c r="I113" i="5" s="1"/>
  <c r="H114" i="5"/>
  <c r="I114" i="5" s="1"/>
  <c r="H169" i="5"/>
  <c r="I169" i="5" s="1"/>
  <c r="H12" i="5"/>
  <c r="I12" i="5" s="1"/>
  <c r="H225" i="5"/>
  <c r="I225" i="5" s="1"/>
  <c r="H106" i="5"/>
  <c r="I106" i="5" s="1"/>
  <c r="H73" i="5"/>
  <c r="I73" i="5" s="1"/>
  <c r="H120" i="5"/>
  <c r="I120" i="5" s="1"/>
  <c r="H66" i="5"/>
  <c r="I66" i="5" s="1"/>
  <c r="H141" i="5"/>
  <c r="I141" i="5" s="1"/>
  <c r="H202" i="5"/>
  <c r="I202" i="5" s="1"/>
  <c r="H84" i="5"/>
  <c r="I84" i="5" s="1"/>
  <c r="H40" i="5"/>
  <c r="I40" i="5" s="1"/>
  <c r="H232" i="5"/>
  <c r="I232" i="5" s="1"/>
  <c r="H78" i="5"/>
  <c r="I78" i="5" s="1"/>
  <c r="H150" i="5"/>
  <c r="I150" i="5" s="1"/>
  <c r="H72" i="5"/>
  <c r="I72" i="5" s="1"/>
  <c r="H102" i="5"/>
  <c r="I102" i="5" s="1"/>
  <c r="H18" i="5"/>
  <c r="I18" i="5" s="1"/>
  <c r="H95" i="5"/>
  <c r="I95" i="5" s="1"/>
  <c r="H175" i="5"/>
  <c r="I175" i="5" s="1"/>
  <c r="H133" i="5"/>
  <c r="I133" i="5" s="1"/>
  <c r="H96" i="5"/>
  <c r="I96" i="5" s="1"/>
  <c r="H185" i="5"/>
  <c r="I185" i="5" s="1"/>
  <c r="H56" i="5"/>
  <c r="I56" i="5" s="1"/>
  <c r="H69" i="5"/>
  <c r="I69" i="5" s="1"/>
  <c r="H142" i="5"/>
  <c r="I142" i="5" s="1"/>
  <c r="H29" i="5"/>
  <c r="I29" i="5" s="1"/>
  <c r="H108" i="5"/>
  <c r="I108" i="5" s="1"/>
  <c r="H187" i="5"/>
  <c r="I187" i="5" s="1"/>
  <c r="H188" i="5"/>
  <c r="I188" i="5" s="1"/>
  <c r="H31" i="5"/>
  <c r="I31" i="5" s="1"/>
  <c r="H110" i="5"/>
  <c r="I110" i="5" s="1"/>
  <c r="H191" i="5"/>
  <c r="I191" i="5" s="1"/>
  <c r="H94" i="5"/>
  <c r="I94" i="5" s="1"/>
  <c r="H135" i="5"/>
  <c r="I135" i="5" s="1"/>
  <c r="H198" i="5"/>
  <c r="I198" i="5" s="1"/>
  <c r="H11" i="5"/>
  <c r="I11" i="5" s="1"/>
  <c r="H218" i="5"/>
  <c r="I218" i="5" s="1"/>
  <c r="H126" i="5"/>
  <c r="I126" i="5" s="1"/>
  <c r="H28" i="5"/>
  <c r="I28" i="5" s="1"/>
  <c r="H144" i="5"/>
  <c r="I144" i="5" s="1"/>
  <c r="H149" i="5"/>
  <c r="I149" i="5" s="1"/>
  <c r="H210" i="5"/>
  <c r="I210" i="5" s="1"/>
  <c r="H230" i="5"/>
  <c r="I230" i="5" s="1"/>
  <c r="H156" i="5"/>
  <c r="I156" i="5" s="1"/>
  <c r="H76" i="5"/>
  <c r="I76" i="5" s="1"/>
  <c r="H8" i="5"/>
  <c r="I8" i="5" s="1"/>
  <c r="H86" i="5"/>
  <c r="I86" i="5" s="1"/>
  <c r="H165" i="5"/>
  <c r="I165" i="5" s="1"/>
  <c r="H117" i="5"/>
  <c r="I117" i="5" s="1"/>
  <c r="H119" i="5"/>
  <c r="I119" i="5" s="1"/>
  <c r="H26" i="5"/>
  <c r="I26" i="5" s="1"/>
  <c r="H104" i="5"/>
  <c r="I104" i="5" s="1"/>
  <c r="H184" i="5"/>
  <c r="I184" i="5" s="1"/>
  <c r="H219" i="5"/>
  <c r="I219" i="5" s="1"/>
  <c r="H105" i="5"/>
  <c r="I105" i="5" s="1"/>
  <c r="H201" i="5"/>
  <c r="I201" i="5" s="1"/>
  <c r="H176" i="5"/>
  <c r="I176" i="5" s="1"/>
  <c r="H81" i="5"/>
  <c r="I81" i="5" s="1"/>
  <c r="H155" i="5"/>
  <c r="I155" i="5" s="1"/>
  <c r="H37" i="5"/>
  <c r="I37" i="5" s="1"/>
  <c r="H116" i="5"/>
  <c r="I116" i="5" s="1"/>
  <c r="H203" i="5"/>
  <c r="I203" i="5" s="1"/>
  <c r="H204" i="5"/>
  <c r="I204" i="5" s="1"/>
  <c r="H39" i="5"/>
  <c r="I39" i="5" s="1"/>
  <c r="H118" i="5"/>
  <c r="I118" i="5" s="1"/>
  <c r="H205" i="5"/>
  <c r="I205" i="5" s="1"/>
  <c r="H17" i="5"/>
  <c r="I17" i="5" s="1"/>
  <c r="H34" i="5"/>
  <c r="I34" i="5" s="1"/>
  <c r="H19" i="5"/>
  <c r="I19" i="5" s="1"/>
  <c r="H89" i="5"/>
  <c r="I89" i="5" s="1"/>
  <c r="H124" i="5"/>
  <c r="I124" i="5" s="1"/>
  <c r="H220" i="5"/>
  <c r="I220" i="5" s="1"/>
  <c r="H130" i="5"/>
  <c r="I130" i="5" s="1"/>
  <c r="H71" i="5"/>
  <c r="I71" i="5" s="1"/>
  <c r="H146" i="5"/>
  <c r="I146" i="5" s="1"/>
  <c r="H212" i="5"/>
  <c r="I212" i="5" s="1"/>
  <c r="H21" i="5"/>
  <c r="I21" i="5" s="1"/>
  <c r="H36" i="5"/>
  <c r="I36" i="5" s="1"/>
  <c r="H83" i="5"/>
  <c r="I83" i="5" s="1"/>
  <c r="I14" i="5" l="1"/>
  <c r="I192" i="5"/>
  <c r="I77" i="5"/>
  <c r="I57" i="5"/>
  <c r="I62" i="5"/>
  <c r="I160" i="5"/>
  <c r="I70" i="5"/>
  <c r="I75" i="5"/>
  <c r="I167" i="5"/>
  <c r="I137" i="5"/>
  <c r="I153" i="5"/>
  <c r="I229" i="5"/>
  <c r="I53" i="5"/>
  <c r="I157" i="5"/>
  <c r="I140" i="5"/>
  <c r="I48" i="5"/>
  <c r="I6" i="5"/>
  <c r="I223" i="5"/>
  <c r="I147" i="5"/>
  <c r="I215" i="5"/>
  <c r="I107" i="5"/>
  <c r="I47" i="5" l="1"/>
  <c r="I136" i="5"/>
  <c r="I238" i="5" l="1"/>
  <c r="J136" i="5" l="1"/>
  <c r="J42" i="5"/>
  <c r="J234" i="5"/>
  <c r="J236" i="5"/>
  <c r="J235" i="5"/>
  <c r="J233" i="5"/>
  <c r="J34" i="5"/>
  <c r="J103" i="5"/>
  <c r="J84" i="5"/>
  <c r="J154" i="5"/>
  <c r="J181" i="5"/>
  <c r="J175" i="5"/>
  <c r="J94" i="5"/>
  <c r="J46" i="5"/>
  <c r="J111" i="5"/>
  <c r="J108" i="5"/>
  <c r="J69" i="5"/>
  <c r="J170" i="5"/>
  <c r="J190" i="5"/>
  <c r="J83" i="5"/>
  <c r="J72" i="5"/>
  <c r="J152" i="5"/>
  <c r="J50" i="5"/>
  <c r="J92" i="5"/>
  <c r="J126" i="5"/>
  <c r="J145" i="5"/>
  <c r="J163" i="5"/>
  <c r="J196" i="5"/>
  <c r="J116" i="5"/>
  <c r="J73" i="5"/>
  <c r="J82" i="5"/>
  <c r="J200" i="5"/>
  <c r="J15" i="5"/>
  <c r="J88" i="5"/>
  <c r="J172" i="5"/>
  <c r="J110" i="5"/>
  <c r="J219" i="5"/>
  <c r="J123" i="5"/>
  <c r="J95" i="5"/>
  <c r="J65" i="5"/>
  <c r="J49" i="5"/>
  <c r="J90" i="5"/>
  <c r="J177" i="5"/>
  <c r="J187" i="5"/>
  <c r="J205" i="5"/>
  <c r="J12" i="5"/>
  <c r="J128" i="5"/>
  <c r="J189" i="5"/>
  <c r="J41" i="5"/>
  <c r="J142" i="5"/>
  <c r="J109" i="5"/>
  <c r="J52" i="5"/>
  <c r="J38" i="5"/>
  <c r="J102" i="5"/>
  <c r="J13" i="5"/>
  <c r="J207" i="5"/>
  <c r="J161" i="5"/>
  <c r="J124" i="5"/>
  <c r="J66" i="5"/>
  <c r="J7" i="5"/>
  <c r="J148" i="5"/>
  <c r="J226" i="5"/>
  <c r="J31" i="5"/>
  <c r="J214" i="5"/>
  <c r="J67" i="5"/>
  <c r="J26" i="5"/>
  <c r="J184" i="5"/>
  <c r="J93" i="5"/>
  <c r="J55" i="5"/>
  <c r="J117" i="5"/>
  <c r="J144" i="5"/>
  <c r="J45" i="5"/>
  <c r="J227" i="5"/>
  <c r="J100" i="5"/>
  <c r="J10" i="5"/>
  <c r="J27" i="5"/>
  <c r="J63" i="5"/>
  <c r="J8" i="5"/>
  <c r="J78" i="5"/>
  <c r="J139" i="5"/>
  <c r="J81" i="5"/>
  <c r="J23" i="5"/>
  <c r="J171" i="5"/>
  <c r="J212" i="5"/>
  <c r="J32" i="5"/>
  <c r="J18" i="5"/>
  <c r="J80" i="5"/>
  <c r="J158" i="5"/>
  <c r="J143" i="5"/>
  <c r="J141" i="5"/>
  <c r="J173" i="5"/>
  <c r="J164" i="5"/>
  <c r="J230" i="5"/>
  <c r="J204" i="5"/>
  <c r="J113" i="5"/>
  <c r="J43" i="5"/>
  <c r="J156" i="5"/>
  <c r="J130" i="5"/>
  <c r="J185" i="5"/>
  <c r="J216" i="5"/>
  <c r="J64" i="5"/>
  <c r="J35" i="5"/>
  <c r="J131" i="5"/>
  <c r="J231" i="5"/>
  <c r="J211" i="5"/>
  <c r="J76" i="5"/>
  <c r="J9" i="5"/>
  <c r="J40" i="5"/>
  <c r="J228" i="5"/>
  <c r="J21" i="5"/>
  <c r="J217" i="5"/>
  <c r="J19" i="5"/>
  <c r="J182" i="5"/>
  <c r="J119" i="5"/>
  <c r="J168" i="5"/>
  <c r="J197" i="5"/>
  <c r="J133" i="5"/>
  <c r="J193" i="5"/>
  <c r="J202" i="5"/>
  <c r="J54" i="5"/>
  <c r="J209" i="5"/>
  <c r="J39" i="5"/>
  <c r="J114" i="5"/>
  <c r="J186" i="5"/>
  <c r="J11" i="5"/>
  <c r="J101" i="5"/>
  <c r="J105" i="5"/>
  <c r="J98" i="5"/>
  <c r="J127" i="5"/>
  <c r="J180" i="5"/>
  <c r="J36" i="5"/>
  <c r="J150" i="5"/>
  <c r="J79" i="5"/>
  <c r="J51" i="5"/>
  <c r="J97" i="5"/>
  <c r="J29" i="5"/>
  <c r="J213" i="5"/>
  <c r="J198" i="5"/>
  <c r="J106" i="5"/>
  <c r="J149" i="5"/>
  <c r="J56" i="5"/>
  <c r="J44" i="5"/>
  <c r="J20" i="5"/>
  <c r="J210" i="5"/>
  <c r="J138" i="5"/>
  <c r="J30" i="5"/>
  <c r="J85" i="5"/>
  <c r="J118" i="5"/>
  <c r="J169" i="5"/>
  <c r="J91" i="5"/>
  <c r="J37" i="5"/>
  <c r="J201" i="5"/>
  <c r="J178" i="5"/>
  <c r="J33" i="5"/>
  <c r="J222" i="5"/>
  <c r="J86" i="5"/>
  <c r="J166" i="5"/>
  <c r="J59" i="5"/>
  <c r="J134" i="5"/>
  <c r="J89" i="5"/>
  <c r="J120" i="5"/>
  <c r="J162" i="5"/>
  <c r="J208" i="5"/>
  <c r="J61" i="5"/>
  <c r="J218" i="5"/>
  <c r="J115" i="5"/>
  <c r="J16" i="5"/>
  <c r="J25" i="5"/>
  <c r="J96" i="5"/>
  <c r="J195" i="5"/>
  <c r="J191" i="5"/>
  <c r="J71" i="5"/>
  <c r="J87" i="5"/>
  <c r="J221" i="5"/>
  <c r="J17" i="5"/>
  <c r="J135" i="5"/>
  <c r="J22" i="5"/>
  <c r="J122" i="5"/>
  <c r="J68" i="5"/>
  <c r="J176" i="5"/>
  <c r="J159" i="5"/>
  <c r="J112" i="5"/>
  <c r="J232" i="5"/>
  <c r="J165" i="5"/>
  <c r="J60" i="5"/>
  <c r="J132" i="5"/>
  <c r="J58" i="5"/>
  <c r="J206" i="5"/>
  <c r="J28" i="5"/>
  <c r="J24" i="5"/>
  <c r="J121" i="5"/>
  <c r="J146" i="5"/>
  <c r="J203" i="5"/>
  <c r="J174" i="5"/>
  <c r="J129" i="5"/>
  <c r="J104" i="5"/>
  <c r="J220" i="5"/>
  <c r="J188" i="5"/>
  <c r="J179" i="5"/>
  <c r="J151" i="5"/>
  <c r="J183" i="5"/>
  <c r="J194" i="5"/>
  <c r="J224" i="5"/>
  <c r="J125" i="5"/>
  <c r="J155" i="5"/>
  <c r="J199" i="5"/>
  <c r="J99" i="5"/>
  <c r="J225" i="5"/>
  <c r="J74" i="5"/>
  <c r="J53" i="5"/>
  <c r="J137" i="5"/>
  <c r="J192" i="5"/>
  <c r="J147" i="5"/>
  <c r="J6" i="5"/>
  <c r="J75" i="5"/>
  <c r="J160" i="5"/>
  <c r="J167" i="5"/>
  <c r="J48" i="5"/>
  <c r="J77" i="5"/>
  <c r="J14" i="5"/>
  <c r="J223" i="5"/>
  <c r="J157" i="5"/>
  <c r="J153" i="5"/>
  <c r="J107" i="5"/>
  <c r="J140" i="5"/>
  <c r="J229" i="5"/>
  <c r="J62" i="5"/>
  <c r="J70" i="5"/>
  <c r="J57" i="5"/>
  <c r="J215" i="5"/>
  <c r="J47" i="5"/>
</calcChain>
</file>

<file path=xl/sharedStrings.xml><?xml version="1.0" encoding="utf-8"?>
<sst xmlns="http://schemas.openxmlformats.org/spreadsheetml/2006/main" count="8025" uniqueCount="1622">
  <si>
    <t>PROJETO:</t>
  </si>
  <si>
    <t>Nº EMAP:</t>
  </si>
  <si>
    <t>DATA:</t>
  </si>
  <si>
    <t>REVISÃO:</t>
  </si>
  <si>
    <t xml:space="preserve">PLANILHA DE BONIFICAÇÃO E DESPESAS INDIRETAS - BDI - SERVIÇOS </t>
  </si>
  <si>
    <t>ITENS</t>
  </si>
  <si>
    <t>DESCRIÇÃO</t>
  </si>
  <si>
    <t>%</t>
  </si>
  <si>
    <t>1.0</t>
  </si>
  <si>
    <t>ADMINISTRAÇÃO CENTRAL</t>
  </si>
  <si>
    <t>2.0</t>
  </si>
  <si>
    <t>DESPESAS FINANCEIRAS</t>
  </si>
  <si>
    <t>3.0</t>
  </si>
  <si>
    <t>SEGURO / GARANTIA / RISCO</t>
  </si>
  <si>
    <t>3.1</t>
  </si>
  <si>
    <t>3.2</t>
  </si>
  <si>
    <t>Garantia</t>
  </si>
  <si>
    <t>3.3</t>
  </si>
  <si>
    <t>Riscos</t>
  </si>
  <si>
    <t>4.0</t>
  </si>
  <si>
    <t>LUCRO BRUTO</t>
  </si>
  <si>
    <t>5.0</t>
  </si>
  <si>
    <t>TRIBUTOS</t>
  </si>
  <si>
    <t>5.1</t>
  </si>
  <si>
    <t>ISS (Observar Percentual da Localidade)</t>
  </si>
  <si>
    <t>5.2</t>
  </si>
  <si>
    <t>PIS</t>
  </si>
  <si>
    <t>5.3</t>
  </si>
  <si>
    <t>COFINS</t>
  </si>
  <si>
    <t>5.4</t>
  </si>
  <si>
    <t>CPRB</t>
  </si>
  <si>
    <t>BDI=</t>
  </si>
  <si>
    <t>(((1+(AC+S+R+G))*(1+DF)*(1+L))/((1-I) )-1)*100</t>
  </si>
  <si>
    <t>NOTAS:</t>
  </si>
  <si>
    <t>1 - A fórmula proposta pela EMAP para cálculo do BDI, acima utilizada, segue o Acórdão 2.622/2013-TCU/Plenário;</t>
  </si>
  <si>
    <t>2 - Alíquota do ISS é determinada pela "Relação de Serviços" do município onde se prestará o serviço conforme art. 1° e art. 8° da Lei Complementar n° 116/2001;</t>
  </si>
  <si>
    <t>3 - Alíquota máxima de PIS é de até 1,65% conforme Lei n°10.637/02 em consonância ao Regime de Tributação da Empresa;</t>
  </si>
  <si>
    <t>4 - Alíquota máxima de COFINS é de 3% conforme Lei n° 10.833/03;</t>
  </si>
  <si>
    <t>5 - Os percentuais dos itens que compõem analiticamente o BDI são os limites referenciais máximos admitidos pela Administração</t>
  </si>
  <si>
    <t>6 - A alíquota do ISS aplicada no município de São Luís é de 5%, porém, o decreto 44.910 de 23/12/2013 autoriza dedução de 40% a título de materiais incorporados à obra em regime presumido de dedução. Desta forma, no BDI foi aplicado o percentual de 3,0%.</t>
  </si>
  <si>
    <t>Seguro</t>
  </si>
  <si>
    <t>Adequação do sistema de abastecimento de água do prédio Sede da EMAP e Área Primária do Porto do Itaqui – MA</t>
  </si>
  <si>
    <t>5 - Os percentuais dos itens que compõem analiticamente o BDI são os limites referenciais máximos admitidos pela Administração.</t>
  </si>
  <si>
    <t>PLANILHA DE BONIFICAÇÃO E DESPESAS INDIRETAS - BDI - FORNECIMENTO</t>
  </si>
  <si>
    <t xml:space="preserve">Data: </t>
  </si>
  <si>
    <t>Objeto</t>
  </si>
  <si>
    <t>Nº EMAP</t>
  </si>
  <si>
    <t>Revisão</t>
  </si>
  <si>
    <t xml:space="preserve"> </t>
    <phoneticPr fontId="0" type="noConversion"/>
  </si>
  <si>
    <t>Encargos Sociais</t>
  </si>
  <si>
    <t>Desonerado:  0,00%</t>
  </si>
  <si>
    <t>Planilha Orçamentária Sintética</t>
  </si>
  <si>
    <t>Item</t>
  </si>
  <si>
    <t>Código</t>
  </si>
  <si>
    <t>Banco</t>
  </si>
  <si>
    <t>Descrição</t>
  </si>
  <si>
    <t>Und</t>
  </si>
  <si>
    <t>Quant.</t>
  </si>
  <si>
    <t>Valor Unit</t>
  </si>
  <si>
    <t>Valor Unit com BDI</t>
  </si>
  <si>
    <t>Total</t>
  </si>
  <si>
    <t>Peso (%)</t>
  </si>
  <si>
    <t xml:space="preserve"> 1 </t>
  </si>
  <si>
    <t>SERVIÇOS PRELIMINARES</t>
  </si>
  <si>
    <t xml:space="preserve"> 1.1 </t>
  </si>
  <si>
    <t xml:space="preserve"> CPU-1001/2018-01-34 </t>
  </si>
  <si>
    <t>Próprio</t>
  </si>
  <si>
    <t>Un</t>
  </si>
  <si>
    <t xml:space="preserve"> 1.2 </t>
  </si>
  <si>
    <t xml:space="preserve"> CP-2020-01-24 </t>
  </si>
  <si>
    <t>TAXA - CREA: OBRAS OU SERVIÇOS ACIMA DE R$ 15.000,00 - 2020</t>
  </si>
  <si>
    <t>UN</t>
  </si>
  <si>
    <t xml:space="preserve"> 1.3 </t>
  </si>
  <si>
    <t xml:space="preserve"> 98459 </t>
  </si>
  <si>
    <t>SINAPI</t>
  </si>
  <si>
    <t>TAPUME COM TELHA METÁLICA. AF_05/2018</t>
  </si>
  <si>
    <t>m²</t>
  </si>
  <si>
    <t xml:space="preserve"> 1.4 </t>
  </si>
  <si>
    <t xml:space="preserve"> CPU-1001/2018-01-28 </t>
  </si>
  <si>
    <t>CANTEIRO DE OBRAS PARA RESERVATÓRIOS (Container, WC Químico, Isolamentos, Caçamba Estacionária, Andaimes, Entradas de Água e Energia, Andaime)</t>
  </si>
  <si>
    <t>un</t>
  </si>
  <si>
    <t xml:space="preserve"> 1.5 </t>
  </si>
  <si>
    <t xml:space="preserve"> CP - 0001.59 </t>
  </si>
  <si>
    <t>Mobilização de Canteiro em Caminhão Munck</t>
  </si>
  <si>
    <t xml:space="preserve"> 1.6 </t>
  </si>
  <si>
    <t xml:space="preserve"> CP T-18 </t>
  </si>
  <si>
    <t>PLACA PADRÃO DE OBRA, TIPO BANNER - Copia da SEINFRA (C4541)</t>
  </si>
  <si>
    <t xml:space="preserve"> 1.7 </t>
  </si>
  <si>
    <t xml:space="preserve"> CPU-1001/019-02 </t>
  </si>
  <si>
    <t>PROJETO EXECUTIVO</t>
  </si>
  <si>
    <t xml:space="preserve"> 2 </t>
  </si>
  <si>
    <t>CISTERNA DA ÁREA PRIMÁRIA</t>
  </si>
  <si>
    <t xml:space="preserve"> 2.1 </t>
  </si>
  <si>
    <t xml:space="preserve"> CP 2020-08-04 </t>
  </si>
  <si>
    <t>EQUIPE DE TOPOGRAFIA (Baseado em SUDECAP 43.01.01)</t>
  </si>
  <si>
    <t>h</t>
  </si>
  <si>
    <t xml:space="preserve"> 2.2 </t>
  </si>
  <si>
    <t xml:space="preserve"> 16.50.015 </t>
  </si>
  <si>
    <t>FDE</t>
  </si>
  <si>
    <t>DEMOLICAO DE PISO DE CONCRETO COM RETRO ESCAVADEIRA</t>
  </si>
  <si>
    <t>m³</t>
  </si>
  <si>
    <t xml:space="preserve"> 2.3 </t>
  </si>
  <si>
    <t xml:space="preserve"> 72898 </t>
  </si>
  <si>
    <t>CARGA E DESCARGA MECANIZADAS DE ENTULHO EM CAMINHAO BASCULANTE 6 M3</t>
  </si>
  <si>
    <t xml:space="preserve"> 2.4 </t>
  </si>
  <si>
    <t xml:space="preserve"> 95875 </t>
  </si>
  <si>
    <t>TRANSPORTE COM CAMINHÃO BASCULANTE DE 10 M3, EM VIA URBANA PAVIMENTADA, DMT ATÉ 30 KM (UNIDADE: M3XKM). AF_12/2016</t>
  </si>
  <si>
    <t>M3XKM</t>
  </si>
  <si>
    <t xml:space="preserve"> 2.5 </t>
  </si>
  <si>
    <t xml:space="preserve"> 93590 </t>
  </si>
  <si>
    <t>TRANSPORTE COM CAMINHÃO BASCULANTE DE 10 M3, EM VIA URBANA PAVIMENTADA, DMT ACIMA DE 30KM (UNIDADE: M3XKM). AF_04/2016</t>
  </si>
  <si>
    <t xml:space="preserve"> 2.6 </t>
  </si>
  <si>
    <t xml:space="preserve"> CPU-1001/2018-01-11 </t>
  </si>
  <si>
    <t xml:space="preserve"> 2.7 </t>
  </si>
  <si>
    <t xml:space="preserve"> 93358 </t>
  </si>
  <si>
    <t>ESCAVAÇÃO MANUAL DE VALA COM PROFUNDIDADE MENOR OU IGUAL A 1,60 M. AF_03/2016</t>
  </si>
  <si>
    <t xml:space="preserve"> 2.8 </t>
  </si>
  <si>
    <t xml:space="preserve"> 79480 </t>
  </si>
  <si>
    <t>ESCAVACAO MECANICA EM SOLO EXCETO ROCHA ATE 2,00M PROFUNDIDADE</t>
  </si>
  <si>
    <t xml:space="preserve"> 2.9 </t>
  </si>
  <si>
    <t xml:space="preserve"> 2003850 </t>
  </si>
  <si>
    <t>SICRO3</t>
  </si>
  <si>
    <t>Lastro de brita comercial</t>
  </si>
  <si>
    <t xml:space="preserve"> 2.10 </t>
  </si>
  <si>
    <t xml:space="preserve"> 94050 </t>
  </si>
  <si>
    <t>ESCORAMENTO DE VALA, TIPO DESCONTÍNUO, COM PROFUNDIDADE DE 0 A 1,5 M, LARGURA MAIOR OU IGUAL A 1,5 M E MENOR QUE 2,5 M, EM LOCAL COM NÍVEL ALTO DE INTERFERÊNCIA. AF_06/2016</t>
  </si>
  <si>
    <t xml:space="preserve"> 2.11 </t>
  </si>
  <si>
    <t xml:space="preserve"> 93382 </t>
  </si>
  <si>
    <t>REATERRO MANUAL DE VALAS COM COMPACTAÇÃO MECANIZADA. AF_04/2016</t>
  </si>
  <si>
    <t xml:space="preserve"> 2.12 </t>
  </si>
  <si>
    <t xml:space="preserve"> 94104 </t>
  </si>
  <si>
    <t>LASTRO DE VALA COM PREPARO DE FUNDO, LARGURA MENOR QUE 1,5 M, COM CAMADA DE AREIA, LANÇAMENTO MANUAL, EM LOCAL COM NÍVEL ALTO DE INTERFERÊNCIA. AF_06/2016</t>
  </si>
  <si>
    <t xml:space="preserve"> 2.13 </t>
  </si>
  <si>
    <t xml:space="preserve"> CP 2020-08-05 </t>
  </si>
  <si>
    <t>FORNECIMENTO/INSTALACAO LONA PLASTICA PRETA, PARA IMPERMEABILIZACAO, ESPESSURA 150 MICRAS. (Baseado em SINAPI 68053)</t>
  </si>
  <si>
    <t xml:space="preserve"> 2.14 </t>
  </si>
  <si>
    <t xml:space="preserve"> CPU-1001/2018-01-13 </t>
  </si>
  <si>
    <t>CONCRETO SIMPLES USINADO FCK=40MPA, BOMBEADO, LANÇADO E ADENSADO NA INFRAESTRUTURA</t>
  </si>
  <si>
    <t xml:space="preserve"> 2.15 </t>
  </si>
  <si>
    <t xml:space="preserve"> CPU-1001/2018-01-14 </t>
  </si>
  <si>
    <t>FORNECIMENTO E INSTALAÇÃO DE TELA AÇO SOLDADA NERVURADA CA-60, Q-283, MALHA 10X10CM, FERRO 6.02MM (4,48 KG/M2), PAINEL 2,45X6,0M, TELCON OU SIMILAR</t>
  </si>
  <si>
    <t xml:space="preserve"> 2.16 </t>
  </si>
  <si>
    <t xml:space="preserve"> CPU-1001/2018-01-33 </t>
  </si>
  <si>
    <t xml:space="preserve"> 2.17 </t>
  </si>
  <si>
    <t xml:space="preserve"> CPU-1001/2018-01-15 </t>
  </si>
  <si>
    <t>m</t>
  </si>
  <si>
    <t xml:space="preserve"> 2.18 </t>
  </si>
  <si>
    <t xml:space="preserve"> 97086 </t>
  </si>
  <si>
    <t>FABRICAÇÃO, MONTAGEM E DESMONTAGEM DE FORMA PARA RADIER, EM MADEIRA SERRADA, 4 UTILIZAÇÕES. AF_09/2017</t>
  </si>
  <si>
    <t xml:space="preserve"> 2.19 </t>
  </si>
  <si>
    <t xml:space="preserve"> 68328 </t>
  </si>
  <si>
    <t>FORNECIMENTO E INSTALAÇÃO DE EPS 10 MM (ISOPOR) EM JUNTA DE DILATAÇÃO</t>
  </si>
  <si>
    <t xml:space="preserve"> 2.20 </t>
  </si>
  <si>
    <t xml:space="preserve"> CPU-1001/2018-01-16 </t>
  </si>
  <si>
    <t>JUNTA SERRADA, SEÇÃO TRANSVERSAL 10 mm X 50 mm, INCLUSIVE TARUGO E PREENCHIMENTO COM MASTIQUE MBT OU SIMILAR</t>
  </si>
  <si>
    <t xml:space="preserve"> 2.21 </t>
  </si>
  <si>
    <t xml:space="preserve"> 4816145 </t>
  </si>
  <si>
    <t>Confecção de canaleta meia cana D = 0,30 m - areia e brita comerciais</t>
  </si>
  <si>
    <t xml:space="preserve"> 2.22 </t>
  </si>
  <si>
    <t xml:space="preserve"> 73799/001 </t>
  </si>
  <si>
    <t>GRELHA EM FERRO FUNDIDO SIMPLES COM REQUADRO, CARGA MÁXIMA 12,5 T,  300 X 1000 MM, E = 15 MM, FORNECIDA E ASSENTADA COM ARGAMASSA 1:4 CIMENTO:AREIA.</t>
  </si>
  <si>
    <t xml:space="preserve"> 2.23 </t>
  </si>
  <si>
    <t xml:space="preserve"> 99262 </t>
  </si>
  <si>
    <t>CAIXA ENTERRADA HIDRÁULICA RETANGULAR, EM ALVENARIA COM BLOCOS DE CONCRETO, DIMENSÕES INTERNAS: 0,8X0,8X0,6 M PARA REDE DE DRENAGEM. AF_05/2018</t>
  </si>
  <si>
    <t xml:space="preserve"> 2.24 </t>
  </si>
  <si>
    <t xml:space="preserve"> 89580 </t>
  </si>
  <si>
    <t>TUBO PVC, SÉRIE R, ÁGUA PLUVIAL, DN 150 MM, FORNECIDO E INSTALADO EM CONDUTORES VERTICAIS DE ÁGUAS PLUVIAIS. AF_12/2014</t>
  </si>
  <si>
    <t>M</t>
  </si>
  <si>
    <t xml:space="preserve"> 2.25 </t>
  </si>
  <si>
    <t xml:space="preserve"> CPU-1001/2018-01-20 </t>
  </si>
  <si>
    <t>PINTURA DE ACABAMENTO NO PISO  02 DEMÃO NOVACOR OU SIMILAR</t>
  </si>
  <si>
    <t xml:space="preserve"> 2.26 </t>
  </si>
  <si>
    <t xml:space="preserve"> 84665 </t>
  </si>
  <si>
    <t>PINTURA ACRILICA PARA SINALIZAÇÃO HORIZONTAL EM PISO CIMENTADO</t>
  </si>
  <si>
    <t xml:space="preserve"> 2.27 </t>
  </si>
  <si>
    <t xml:space="preserve"> CPU-1001/2018-01-49 </t>
  </si>
  <si>
    <t>Placa de Identificação 20 x 40 cm, E=2mm, em PVC anti-chama, fotoluminescente - Fornecimento e Instalação (Baseado em SINAPI 84121)</t>
  </si>
  <si>
    <t xml:space="preserve"> 2.28 </t>
  </si>
  <si>
    <t xml:space="preserve"> CPU-1001/2018-01-22 </t>
  </si>
  <si>
    <t xml:space="preserve"> 2.29 </t>
  </si>
  <si>
    <t xml:space="preserve"> CP - 0001.30 </t>
  </si>
  <si>
    <t>Portão metálico  duas folhas (1,66 x 1,99 m) em tubos de aço galvanizado 2" e tela alambrado 5 x 5 cm, com ferrolho e cadeado. Fixado em mourões de concreto (Conforme projeto)</t>
  </si>
  <si>
    <t xml:space="preserve"> 2.30 </t>
  </si>
  <si>
    <t xml:space="preserve"> CP-2019-14-11 </t>
  </si>
  <si>
    <t>ALAMBRADO EM TUBOS DE AÇO INOX  2 1/2", ALTURA 2M, FIXADOS A CADA 2M EM BLOCOS DE CONCRETO, COM TELA DE ARAME GALVANIZADO REVESTIDO COM PVC, FIO 12 BWG E MALHA 5 X 5 CM</t>
  </si>
  <si>
    <t xml:space="preserve"> 2.31 </t>
  </si>
  <si>
    <t xml:space="preserve"> 2803 </t>
  </si>
  <si>
    <t>ORSE</t>
  </si>
  <si>
    <t>Caixa de passagem em alvenaria de tijolos maciços esp. = 0,17m,  dim. int. =  0.80 x 0.80 x 1.60m</t>
  </si>
  <si>
    <t xml:space="preserve"> 2.32 </t>
  </si>
  <si>
    <t xml:space="preserve"> 99260 </t>
  </si>
  <si>
    <t>CAIXA ENTERRADA HIDRÁULICA RETANGULAR, EM ALVENARIA COM BLOCOS DE CONCRETO, DIMENSÕES INTERNAS: 0,6X0,6X0,6 M PARA REDE DE DRENAGEM. AF_05/2018</t>
  </si>
  <si>
    <t xml:space="preserve"> 3 </t>
  </si>
  <si>
    <t>CASA DE BOMBAS ÁREA PRIMÁRIA</t>
  </si>
  <si>
    <t xml:space="preserve"> 3.1 </t>
  </si>
  <si>
    <t>PISO E REVESTIMENTOS</t>
  </si>
  <si>
    <t xml:space="preserve"> 3.1.1 </t>
  </si>
  <si>
    <t xml:space="preserve"> 87630 </t>
  </si>
  <si>
    <t>CONTRAPISO EM ARGAMASSA TRAÇO 1:4 (CIMENTO E AREIA), PREPARO MECÂNICO COM BETONEIRA 400 L, APLICADO EM ÁREAS SECAS SOBRE LAJE, ADERIDO, ESPESSURA 3CM. AF_06/2014</t>
  </si>
  <si>
    <t xml:space="preserve"> 3.1.2 </t>
  </si>
  <si>
    <t xml:space="preserve"> 98557 </t>
  </si>
  <si>
    <t>IMPERMEABILIZAÇÃO DE SUPERFÍCIE COM EMULSÃO ASFÁLTICA, 2 DEMÃOS AF_06/2018</t>
  </si>
  <si>
    <t xml:space="preserve"> 3.1.3 </t>
  </si>
  <si>
    <t xml:space="preserve"> 87257 </t>
  </si>
  <si>
    <t>REVESTIMENTO CERÂMICO PARA PISO COM PLACAS TIPO ESMALTADA EXTRA DE DIMENSÕES 60X60 CM APLICADA EM AMBIENTES DE ÁREA MAIOR QUE 10 M2. AF_06/2014</t>
  </si>
  <si>
    <t xml:space="preserve"> 3.1.4 </t>
  </si>
  <si>
    <t xml:space="preserve"> 3.2 </t>
  </si>
  <si>
    <t>ESTRUTURA</t>
  </si>
  <si>
    <t xml:space="preserve"> 3.2.1 </t>
  </si>
  <si>
    <t xml:space="preserve"> CPU-1001/2018-01-24 </t>
  </si>
  <si>
    <t>CONCRETO ARMADO FCK=25 MPA, USINADO, BOMBEADO, ADENSADO E LANÇADO, PARA USO GERAL, COM FORMAS PLANAS EM COMPENSADO RESINADO 12MM (05 USOS</t>
  </si>
  <si>
    <t>M³</t>
  </si>
  <si>
    <t xml:space="preserve"> 3.2.2 </t>
  </si>
  <si>
    <t xml:space="preserve"> 93188 </t>
  </si>
  <si>
    <t>VERGA MOLDADA IN LOCO EM CONCRETO PARA PORTAS COM ATÉ 1,5 M DE VÃO. AF_03/2016</t>
  </si>
  <si>
    <t xml:space="preserve"> 3.2.3 </t>
  </si>
  <si>
    <t xml:space="preserve"> 93187 </t>
  </si>
  <si>
    <t>VERGA MOLDADA IN LOCO EM CONCRETO PARA JANELAS COM MAIS DE 1,5 M DE VÃO. AF_03/2016</t>
  </si>
  <si>
    <t xml:space="preserve"> 3.3 </t>
  </si>
  <si>
    <t>PAREDES E PAINÉIS</t>
  </si>
  <si>
    <t xml:space="preserve"> 3.3.1 </t>
  </si>
  <si>
    <t xml:space="preserve"> 87523 </t>
  </si>
  <si>
    <t>ALVENARIA DE VEDAÇÃO DE BLOCOS CERÂMICOS FURADOS NA HORIZONTAL DE 9X14X19CM (ESPESSURA 9CM) DE PAREDES COM ÁREA LÍQUIDA MAIOR OU IGUAL A 6M² COM VÃOS E ARGAMASSA DE ASSENTAMENTO COM PREPARO EM BETONEIRA. AF_06/2014</t>
  </si>
  <si>
    <t xml:space="preserve"> 3.3.2 </t>
  </si>
  <si>
    <t xml:space="preserve"> 73937/003 </t>
  </si>
  <si>
    <t>COBOGO DE CONCRETO (ELEMENTO VAZADO), 7X50X50CM, ASSENTADO COM ARGAMASSA TRACO 1:3 (CIMENTO E AREIA)</t>
  </si>
  <si>
    <t xml:space="preserve"> 3.3.3 </t>
  </si>
  <si>
    <t xml:space="preserve"> 88489 </t>
  </si>
  <si>
    <t>APLICAÇÃO MANUAL DE PINTURA COM TINTA LÁTEX ACRÍLICA EM PAREDES, DUAS DEMÃOS. AF_06/2014</t>
  </si>
  <si>
    <t xml:space="preserve"> 3.3.4 </t>
  </si>
  <si>
    <t xml:space="preserve"> 88488 </t>
  </si>
  <si>
    <t>APLICAÇÃO MANUAL DE PINTURA COM TINTA LÁTEX ACRÍLICA EM TETO, DUAS DEMÃOS. AF_06/2014</t>
  </si>
  <si>
    <t xml:space="preserve"> 3.4 </t>
  </si>
  <si>
    <t>COBERTURA</t>
  </si>
  <si>
    <t xml:space="preserve"> 3.4.1 </t>
  </si>
  <si>
    <t xml:space="preserve"> 74202/001 </t>
  </si>
  <si>
    <t>LAJE PRE-MOLDADA P/FORRO, SOBRECARGA 100KG/M2, VAOS ATE 3,50M/E=8CM, C/LAJOTAS E CAP.C/CONC FCK=20MPA, 3CM, INTER-EIXO 38CM, C/ESCORAMENTO (REAPR.3X) E FERRAGEM NEGATIVA</t>
  </si>
  <si>
    <t xml:space="preserve"> 3.4.2 </t>
  </si>
  <si>
    <t xml:space="preserve"> 3.4.3 </t>
  </si>
  <si>
    <t xml:space="preserve"> 90407 </t>
  </si>
  <si>
    <t>MASSA ÚNICA, PARA RECEBIMENTO DE PINTURA, EM ARGAMASSA TRAÇO 1:2:8, PREPARO MANUAL, APLICADA MANUALMENTE EM TETO, ESPESSURA DE 20MM, COM EXECUÇÃO DE TALISCAS. AF_03/2015</t>
  </si>
  <si>
    <t xml:space="preserve"> 3.4.4 </t>
  </si>
  <si>
    <t xml:space="preserve"> 100435 </t>
  </si>
  <si>
    <t>RUFO EM FIBROCIMENTO PARA TELHA ONDULADA E = 6 MM, ABA DE 26 CM, INCLUSO TRANSPORTE VERTICAL, EXCETO CONTRARRUFO. AF_07/2019</t>
  </si>
  <si>
    <t xml:space="preserve"> 3.4.5 </t>
  </si>
  <si>
    <t xml:space="preserve"> 3.4.6 </t>
  </si>
  <si>
    <t xml:space="preserve"> 92544 </t>
  </si>
  <si>
    <t>TRAMA DE MADEIRA COMPOSTA POR TERÇAS PARA TELHADOS DE ATÉ 2 ÁGUAS PARA TELHA ESTRUTURAL DE FIBROCIMENTO, INCLUSO TRANSPORTE VERTICAL. AF_07/2019</t>
  </si>
  <si>
    <t xml:space="preserve"> 3.4.7 </t>
  </si>
  <si>
    <t xml:space="preserve"> 94210 </t>
  </si>
  <si>
    <t>TELHAMENTO COM TELHA ONDULADA DE FIBROCIMENTO E = 6 MM, COM RECOBRIMENTO LATERAL DE 1 1/4 DE ONDA PARA TELHADO COM INCLINAÇÃO MÁXIMA DE 10°, COM ATÉ 2 ÁGUAS, INCLUSO IÇAMENTO. AF_07/2019</t>
  </si>
  <si>
    <t xml:space="preserve"> 3.5 </t>
  </si>
  <si>
    <t>REVESTIMENTO DE PAREDES</t>
  </si>
  <si>
    <t xml:space="preserve"> 3.5.1 </t>
  </si>
  <si>
    <t xml:space="preserve"> 87904 </t>
  </si>
  <si>
    <t>CHAPISCO APLICADO EM ALVENARIA (COM PRESENÇA DE VÃOS) E ESTRUTURAS DE CONCRETO DE FACHADA, COM COLHER DE PEDREIRO.  ARGAMASSA TRAÇO 1:3 COM PREPARO MANUAL. AF_06/2014</t>
  </si>
  <si>
    <t xml:space="preserve"> 3.5.2 </t>
  </si>
  <si>
    <t xml:space="preserve"> 87775 </t>
  </si>
  <si>
    <t>EMBOÇO OU MASSA ÚNICA EM ARGAMASSA TRAÇO 1:2:8, PREPARO MECÂNICO COM BETONEIRA 400 L, APLICADA MANUALMENTE EM PANOS DE FACHADA COM PRESENÇA DE VÃOS, ESPESSURA DE 25 MM. AF_06/2014</t>
  </si>
  <si>
    <t xml:space="preserve"> 3.5.3 </t>
  </si>
  <si>
    <t xml:space="preserve"> 87886 </t>
  </si>
  <si>
    <t>CHAPISCO APLICADO NO TETO, COM DESEMPENADEIRA DENTADA. ARGAMASSA INDUSTRIALIZADA COM PREPARO MANUAL. AF_06/2014</t>
  </si>
  <si>
    <t xml:space="preserve"> 3.5.4 </t>
  </si>
  <si>
    <t xml:space="preserve"> 3.6 </t>
  </si>
  <si>
    <t>ESQUADRIAS</t>
  </si>
  <si>
    <t xml:space="preserve"> 3.6.1 </t>
  </si>
  <si>
    <t xml:space="preserve"> 91341 </t>
  </si>
  <si>
    <t>PORTA EM ALUMÍNIO DE ABRIR TIPO VENEZIANA COM GUARNIÇÃO, FIXAÇÃO COM PARAFUSOS - FORNECIMENTO E INSTALAÇÃO. AF_12/2019</t>
  </si>
  <si>
    <t xml:space="preserve"> 3.7 </t>
  </si>
  <si>
    <t>INSTALAÇÕES ELÉTRICA</t>
  </si>
  <si>
    <t xml:space="preserve"> 3.7.1 </t>
  </si>
  <si>
    <t xml:space="preserve"> 91940 </t>
  </si>
  <si>
    <t>CAIXA RETANGULAR 4" X 2" MÉDIA (1,30 M DO PISO), PVC, INSTALADA EM PAREDE - FORNECIMENTO E INSTALAÇÃO. AF_12/2015</t>
  </si>
  <si>
    <t xml:space="preserve"> 3.7.2 </t>
  </si>
  <si>
    <t xml:space="preserve"> 91937 </t>
  </si>
  <si>
    <t>CAIXA OCTOGONAL 3" X 3", PVC, INSTALADA EM LAJE - FORNECIMENTO E INSTALAÇÃO. AF_12/2015</t>
  </si>
  <si>
    <t xml:space="preserve"> 3.7.3 </t>
  </si>
  <si>
    <t xml:space="preserve"> 91876 </t>
  </si>
  <si>
    <t>LUVA PARA ELETRODUTO, PVC, ROSCÁVEL, DN 32 MM (1"), PARA CIRCUITOS TERMINAIS, INSTALADA EM FORRO - FORNECIMENTO E INSTALAÇÃO. AF_12/2015</t>
  </si>
  <si>
    <t xml:space="preserve"> 3.7.4 </t>
  </si>
  <si>
    <t xml:space="preserve"> CPU-1001/2018-10-24 </t>
  </si>
  <si>
    <t>ACESSÓRIO USO GERAL</t>
  </si>
  <si>
    <t xml:space="preserve">UN </t>
  </si>
  <si>
    <t xml:space="preserve"> 3.7.5 </t>
  </si>
  <si>
    <t xml:space="preserve"> 91933 </t>
  </si>
  <si>
    <t>CABO DE COBRE FLEXÍVEL ISOLADO, 10 MM², ANTI-CHAMA 0,6/1,0 KV, PARA CIRCUITOS TERMINAIS - FORNECIMENTO E INSTALAÇÃO. AF_12/2015</t>
  </si>
  <si>
    <t xml:space="preserve"> 3.7.6 </t>
  </si>
  <si>
    <t xml:space="preserve"> 91935 </t>
  </si>
  <si>
    <t>CABO DE COBRE FLEXÍVEL ISOLADO, 16 MM², ANTI-CHAMA 0,6/1,0 KV, PARA CIRCUITOS TERMINAIS - FORNECIMENTO E INSTALAÇÃO. AF_12/2015</t>
  </si>
  <si>
    <t xml:space="preserve"> 3.7.7 </t>
  </si>
  <si>
    <t xml:space="preserve"> 91927 </t>
  </si>
  <si>
    <t>CABO DE COBRE FLEXÍVEL ISOLADO, 2,5 MM², ANTI-CHAMA 0,6/1,0 KV, PARA CIRCUITOS TERMINAIS - FORNECIMENTO E INSTALAÇÃO. AF_12/2015</t>
  </si>
  <si>
    <t xml:space="preserve"> 3.7.8 </t>
  </si>
  <si>
    <t xml:space="preserve"> 91929 </t>
  </si>
  <si>
    <t>CABO DE COBRE FLEXÍVEL ISOLADO, 4 MM², ANTI-CHAMA 0,6/1,0 KV, PARA CIRCUITOS TERMINAIS - FORNECIMENTO E INSTALAÇÃO. AF_12/2015</t>
  </si>
  <si>
    <t xml:space="preserve"> 3.7.9 </t>
  </si>
  <si>
    <t xml:space="preserve"> 91931 </t>
  </si>
  <si>
    <t>CABO DE COBRE FLEXÍVEL ISOLADO, 6 MM², ANTI-CHAMA 0,6/1,0 KV, PARA CIRCUITOS TERMINAIS - FORNECIMENTO E INSTALAÇÃO. AF_12/2015</t>
  </si>
  <si>
    <t xml:space="preserve"> 3.7.10 </t>
  </si>
  <si>
    <t xml:space="preserve"> 83446 </t>
  </si>
  <si>
    <t>CAIXA DE PASSAGEM 30X30X40 COM TAMPA E DRENO BRITA</t>
  </si>
  <si>
    <t xml:space="preserve"> 3.7.11 </t>
  </si>
  <si>
    <t xml:space="preserve"> 91953 </t>
  </si>
  <si>
    <t>INTERRUPTOR SIMPLES (1 MÓDULO), 10A/250V, INCLUINDO SUPORTE E PLACA - FORNECIMENTO E INSTALAÇÃO. AF_12/2015</t>
  </si>
  <si>
    <t xml:space="preserve"> 3.7.12 </t>
  </si>
  <si>
    <t xml:space="preserve"> 91996 </t>
  </si>
  <si>
    <t>TOMADA MÉDIA DE EMBUTIR (1 MÓDULO), 2P+T 10 A, INCLUINDO SUPORTE E PLACA - FORNECIMENTO E INSTALAÇÃO. AF_12/2015</t>
  </si>
  <si>
    <t xml:space="preserve"> 3.7.13 </t>
  </si>
  <si>
    <t xml:space="preserve"> 91995 </t>
  </si>
  <si>
    <t>TOMADA MÉDIA DE EMBUTIR (1 MÓDULO), 2P+T 20 A, SEM SUPORTE E SEM PLACA - FORNECIMENTO E INSTALAÇÃO. AF_12/2015</t>
  </si>
  <si>
    <t xml:space="preserve"> 3.7.14 </t>
  </si>
  <si>
    <t xml:space="preserve"> CPU-1001/2018-10-25 </t>
  </si>
  <si>
    <t>TOMADA 3P + T 32A</t>
  </si>
  <si>
    <t xml:space="preserve"> 3.7.15 </t>
  </si>
  <si>
    <t xml:space="preserve"> 93661 </t>
  </si>
  <si>
    <t>DISJUNTOR BIPOLAR TIPO DIN, CORRENTE NOMINAL DE 16A - FORNECIMENTO E INSTALAÇÃO. AF_04/2016</t>
  </si>
  <si>
    <t xml:space="preserve"> 3.7.16 </t>
  </si>
  <si>
    <t xml:space="preserve"> 93666 </t>
  </si>
  <si>
    <t>DISJUNTOR BIPOLAR TIPO DIN, CORRENTE NOMINAL DE 50A - FORNECIMENTO E INSTALAÇÃO. AF_04/2016</t>
  </si>
  <si>
    <t xml:space="preserve"> 3.7.17 </t>
  </si>
  <si>
    <t xml:space="preserve"> 93660 </t>
  </si>
  <si>
    <t>DISJUNTOR BIPOLAR TIPO DIN, CORRENTE NOMINAL DE 10A - FORNECIMENTO E INSTALAÇÃO. AF_04/2016</t>
  </si>
  <si>
    <t xml:space="preserve"> 3.7.18 </t>
  </si>
  <si>
    <t xml:space="preserve"> CPU-1001/2018-10-26 </t>
  </si>
  <si>
    <t>DISJUNTOR TETRAPOLAR TIPO DR, CORRENTE NOMINAL DE 25A - FORNECIMENTO E INSTALAÇÃO</t>
  </si>
  <si>
    <t xml:space="preserve"> 3.7.19 </t>
  </si>
  <si>
    <t xml:space="preserve"> CPU-1001/2018-10-27 </t>
  </si>
  <si>
    <t>DISJUNTOR TETRAPOLAR TIPO DR, CORRENTE NOMINAL DE 63A - FORNECIMENTO E INSTALAÇÃO</t>
  </si>
  <si>
    <t xml:space="preserve"> 3.7.20 </t>
  </si>
  <si>
    <t xml:space="preserve"> 93009 </t>
  </si>
  <si>
    <t>ELETRODUTO RÍGIDO ROSCÁVEL, PVC, DN 60 MM (2") - FORNECIMENTO E INSTALAÇÃO. AF_12/2015</t>
  </si>
  <si>
    <t xml:space="preserve"> 3.7.21 </t>
  </si>
  <si>
    <t xml:space="preserve"> 91868 </t>
  </si>
  <si>
    <t>ELETRODUTO RÍGIDO ROSCÁVEL, PVC, DN 32 MM (1"), PARA CIRCUITOS TERMINAIS, INSTALADO EM LAJE - FORNECIMENTO E INSTALAÇÃO. AF_12/2015</t>
  </si>
  <si>
    <t xml:space="preserve"> 3.7.22 </t>
  </si>
  <si>
    <t xml:space="preserve"> 93008 </t>
  </si>
  <si>
    <t>ELETRODUTO RÍGIDO ROSCÁVEL, PVC, DN 50 MM (1 1/2") - FORNECIMENTO E INSTALAÇÃO. AF_12/2015</t>
  </si>
  <si>
    <t xml:space="preserve"> 3.7.23 </t>
  </si>
  <si>
    <t xml:space="preserve"> 3.7.24 </t>
  </si>
  <si>
    <t xml:space="preserve"> 91867 </t>
  </si>
  <si>
    <t>ELETRODUTO RÍGIDO ROSCÁVEL, PVC, DN 25 MM (3/4"), PARA CIRCUITOS TERMINAIS, INSTALADO EM LAJE - FORNECIMENTO E INSTALAÇÃO. AF_12/2015</t>
  </si>
  <si>
    <t xml:space="preserve"> 3.7.25 </t>
  </si>
  <si>
    <t xml:space="preserve"> 97599 </t>
  </si>
  <si>
    <t>LUMINÁRIA DE EMERGÊNCIA, COM 30 LÂMPADAS LED DE 2 W, SEM REATOR - FORNECIMENTO E INSTALAÇÃO. AF_02/2020</t>
  </si>
  <si>
    <t xml:space="preserve"> 3.7.26 </t>
  </si>
  <si>
    <t xml:space="preserve"> CPU-1001/2018-10-28 </t>
  </si>
  <si>
    <t>LUMINÁRIA ARANDELA TIPO TARTARUGA PARA 1 LÂMPADA LED</t>
  </si>
  <si>
    <t xml:space="preserve"> 3.7.27 </t>
  </si>
  <si>
    <t xml:space="preserve"> 97592 </t>
  </si>
  <si>
    <t>LUMINÁRIA TIPO PLAFON, DE SOBREPOR, COM 1 LÂMPADA LED DE 12/13 W, SEM REATOR - FORNECIMENTO E INSTALAÇÃO. AF_02/2020</t>
  </si>
  <si>
    <t xml:space="preserve"> 3.7.28 </t>
  </si>
  <si>
    <t xml:space="preserve"> 74131/004 </t>
  </si>
  <si>
    <t>QUADRO DE DISTRIBUICAO DE ENERGIA DE EMBUTIR, EM CHAPA METALICA, PARA 18 DISJUNTORES TERMOMAGNETICOS MONOPOLARES, COM BARRAMENTO TRIFASICO E NEUTRO, FORNECIMENTO E INSTALACAO</t>
  </si>
  <si>
    <t xml:space="preserve"> 3.7.29 </t>
  </si>
  <si>
    <t xml:space="preserve"> CPU - 2020-08-18 </t>
  </si>
  <si>
    <t>QUADRO DE COMANDO DE BOMBA 40CV - 50CV - FORNECIMENTO E INSTALAÇÃO (Baseado em CAERN 2070167)</t>
  </si>
  <si>
    <t xml:space="preserve">    un</t>
  </si>
  <si>
    <t xml:space="preserve"> 3.8 </t>
  </si>
  <si>
    <t>INSTALAÇÕES HIDRÁULICA</t>
  </si>
  <si>
    <t xml:space="preserve"> 3.8.1 </t>
  </si>
  <si>
    <t xml:space="preserve"> CPU - 2020-08-04 </t>
  </si>
  <si>
    <t>FORNECIMENTO E INSTALACAO DE CONJ .MOTO BOMBA HORIZONTAL 40 CV KSB MEGANORM 125-250 (Baseado em SINAPI 73836/003)</t>
  </si>
  <si>
    <t xml:space="preserve"> 3.8.2 </t>
  </si>
  <si>
    <t xml:space="preserve"> 92368 </t>
  </si>
  <si>
    <t xml:space="preserve"> 3.8.3 </t>
  </si>
  <si>
    <t xml:space="preserve"> 97490 </t>
  </si>
  <si>
    <t xml:space="preserve"> 3.8.4 </t>
  </si>
  <si>
    <t xml:space="preserve"> 3.8.5 </t>
  </si>
  <si>
    <t xml:space="preserve"> CPU-1001/2018-01-51 </t>
  </si>
  <si>
    <t>FLANGE EM AÇO GALV. D=80mm (3")</t>
  </si>
  <si>
    <t xml:space="preserve"> 3.8.6 </t>
  </si>
  <si>
    <t xml:space="preserve"> 92897 </t>
  </si>
  <si>
    <t xml:space="preserve"> 3.8.7 </t>
  </si>
  <si>
    <t xml:space="preserve"> C2163 </t>
  </si>
  <si>
    <t>SEINFRA</t>
  </si>
  <si>
    <t>REGISTRO DE GAVETA BRUTO D= 80mm (3")</t>
  </si>
  <si>
    <t xml:space="preserve"> 3.8.8 </t>
  </si>
  <si>
    <t xml:space="preserve"> CPU - 2020-08-10 </t>
  </si>
  <si>
    <t>FORNECIMENTO E ASSENTAMENTO DE TUBO DE FERRO FUNDIDO PARA REDE DE ÁGUA, DN 150 MM, JUNTA ELÁSTICA, INSTALADO EM LOCAL COM NÍVEL BAIXO DE INTERFERÊNCIAS (Baseado em SINAPI 97159)</t>
  </si>
  <si>
    <t xml:space="preserve"> 3.8.9 </t>
  </si>
  <si>
    <t xml:space="preserve"> CPU - 2020-08-12 </t>
  </si>
  <si>
    <t>TUBO FERRO FUNDIDO D=150 FLANGEADO,  INSTALADO EM PRUMADA DE ÁGUA, FORNECIMENTO E INSTALAÇÃO (BASEADO EM SINAPI 96675)</t>
  </si>
  <si>
    <t xml:space="preserve"> 3.8.10 </t>
  </si>
  <si>
    <t xml:space="preserve"> CPU - 2020-08-11 </t>
  </si>
  <si>
    <t>Fornecimento e Assentamento de válvula de retenção em ferro fundido, diam. = 150mm (baseado em ORSE 6053)</t>
  </si>
  <si>
    <t xml:space="preserve"> 3.8.11 </t>
  </si>
  <si>
    <t xml:space="preserve"> 46.18.190 </t>
  </si>
  <si>
    <t>CPOS</t>
  </si>
  <si>
    <t>Curva de 90° em ferro fundido, com flanges, DN= 150mm</t>
  </si>
  <si>
    <t xml:space="preserve"> 3.8.12 </t>
  </si>
  <si>
    <t xml:space="preserve"> 46.26.560 </t>
  </si>
  <si>
    <t>Junção 45° em ferro fundido, predial SMU, DN= 150 x 150 mm</t>
  </si>
  <si>
    <t xml:space="preserve"> 3.8.13 </t>
  </si>
  <si>
    <t xml:space="preserve"> CP 2020-08-03 </t>
  </si>
  <si>
    <t>Bomba dosadora eletromagnética, para dosagem de cloro, vazão até 5,0 l/h e pressão máxima 7 Bar, com acessórios - Inclusive reservatório 50L, instalação hidráulica e elétrica (Baseado em Orse 7826 e CPOS 43.12.200)</t>
  </si>
  <si>
    <t xml:space="preserve"> 3.8.14 </t>
  </si>
  <si>
    <t xml:space="preserve"> CPU-1001/2018-01-55 </t>
  </si>
  <si>
    <t>FORNECIMENTO E INSTALAÇÃO DE PRESSOSTATO 0 A 10 KGF/CM2</t>
  </si>
  <si>
    <t xml:space="preserve"> 3.8.15 </t>
  </si>
  <si>
    <t xml:space="preserve"> 46.18.430 </t>
  </si>
  <si>
    <t>Te em ferro fundido, com flanges, classe PN-10, DN= 150mm, com derivações de 80 até 150mm</t>
  </si>
  <si>
    <t xml:space="preserve"> 3.8.16 </t>
  </si>
  <si>
    <t xml:space="preserve"> C1941 </t>
  </si>
  <si>
    <t>PLUG FERRO FUNDIDO D=150mm (6")</t>
  </si>
  <si>
    <t xml:space="preserve"> 3.8.17 </t>
  </si>
  <si>
    <t xml:space="preserve"> 92910 </t>
  </si>
  <si>
    <t>LUVA DE REDUÇÃO, EM FERRO GALVANIZADO, 2 1/2" X 1 1/2", CONEXÃO ROSQUEADA, INSTALADO EM PRUMADAS - FORNECIMENTO E INSTALAÇÃO. AF_12/2015</t>
  </si>
  <si>
    <t xml:space="preserve"> CPU-1001/2018-12-04 </t>
  </si>
  <si>
    <t>VÁLVULA CONTROLADORA DE NÍVEL AUTOMÁTICA POR ALTITUDE  6" - FORNECIMENTO E INSTALAÇÃO</t>
  </si>
  <si>
    <t xml:space="preserve"> CPU-1001/2018-12-05 </t>
  </si>
  <si>
    <t>VÁLVULA CONTROLADORA DE NÍVEL AUTOMÁTICA POR ALTITUDE 3" - FORNECIMENTO E INSTALAÇÃO</t>
  </si>
  <si>
    <t xml:space="preserve"> 100760 </t>
  </si>
  <si>
    <t>PINTURA COM TINTA ALQUÍDICA DE ACABAMENTO (ESMALTE SINTÉTICO BRILHANTE) APLICADA A ROLO OU PINCEL SOBRE SUPERFÍCIES METÁLICAS (EXCETO PERFIL) EXECUTADO EM OBRA (02 DEMÃOS). AF_01/2020</t>
  </si>
  <si>
    <t xml:space="preserve"> 100720 </t>
  </si>
  <si>
    <t>PINTURA COM TINTA ALQUÍDICA DE FUNDO (TIPO ZARCÃO) APLICADA A ROLO OU PINCEL SOBRE PERFIL METÁLICO EXECUTADO EM FÁBRICA (POR DEMÃO). AF_01/2020</t>
  </si>
  <si>
    <t xml:space="preserve"> 759 </t>
  </si>
  <si>
    <t>Fornecimento e instalação de suporte tipo mão francesa reforçada 500 mm</t>
  </si>
  <si>
    <t xml:space="preserve"> CPU - 2020-08-05 </t>
  </si>
  <si>
    <t>Fornecimento e instalação de suporte para tubulação horizontal D = 150 mm com abraçadeira em cantoneira 2" x 2" x 1/4", chumbadores e barra roscada, inclusive pintura (h=21cm)</t>
  </si>
  <si>
    <t xml:space="preserve"> CPU - 2020-08-06 </t>
  </si>
  <si>
    <t>Fornecimento e instalação de suporte para tubulação D = 80 mm com abraçadeira em cantoneira 2" x 2" x 1/4", chumbadores e barra roscada, inclusive pintura (h=21cm)</t>
  </si>
  <si>
    <t xml:space="preserve"> CPU - 2020-08-07 </t>
  </si>
  <si>
    <t>Fornecimento e instalação de suporte para tubulação D = 80 mm e D = 150mm com cantoneira 2" x 2" x 1/4", chumbadores e barra roscada, inclusive pintura (h=21cm)</t>
  </si>
  <si>
    <t xml:space="preserve"> CPU - 2020-08-08 </t>
  </si>
  <si>
    <t>Tomada de pressão D=150mm com Registros</t>
  </si>
  <si>
    <t xml:space="preserve"> CPU - 2020-08-09 </t>
  </si>
  <si>
    <t>Tomada de pressão D=80mm com Registros</t>
  </si>
  <si>
    <t xml:space="preserve"> CPU - 2020-08-13 </t>
  </si>
  <si>
    <t>FORNECIMENTO E INSTALAÇÃO DE EXTREMIDADE BOLSA - FLANGE FERRO FUNDIDO D=150mm (Baseado em Seinfra C1681)</t>
  </si>
  <si>
    <t xml:space="preserve"> 4 </t>
  </si>
  <si>
    <t xml:space="preserve"> 4.1 </t>
  </si>
  <si>
    <t>Serviços Inciais</t>
  </si>
  <si>
    <t xml:space="preserve"> 4.1.1 </t>
  </si>
  <si>
    <t xml:space="preserve"> CPU-1001/2018-10-11 </t>
  </si>
  <si>
    <t>Barreira / isolamento de obras com tela plástica e tábua de madeira (Baseado em SINAPI 85424 e SEINFRA C2948)</t>
  </si>
  <si>
    <t xml:space="preserve"> 4.1.2 </t>
  </si>
  <si>
    <t xml:space="preserve"> 98524 </t>
  </si>
  <si>
    <t>LIMPEZA MANUAL DE VEGETAÇÃO EM TERRENO COM ENXADA.AF_05/2018</t>
  </si>
  <si>
    <t xml:space="preserve"> 4.2 </t>
  </si>
  <si>
    <t>Casa de Bombas</t>
  </si>
  <si>
    <t xml:space="preserve"> 4.2.1 </t>
  </si>
  <si>
    <t xml:space="preserve"> 96523 </t>
  </si>
  <si>
    <t>ESCAVAÇÃO MANUAL PARA BLOCO DE COROAMENTO OU SAPATA, COM PREVISÃO DE FÔRMA. AF_06/2017</t>
  </si>
  <si>
    <t xml:space="preserve"> 4.2.2 </t>
  </si>
  <si>
    <t xml:space="preserve"> 94097 </t>
  </si>
  <si>
    <t>PREPARO DE FUNDO DE VALA COM LARGURA MENOR QUE 1,5 M, EM LOCAL COM NÍVEL BAIXO DE INTERFERÊNCIA. AF_06/2016</t>
  </si>
  <si>
    <t xml:space="preserve"> 4.2.3 </t>
  </si>
  <si>
    <t xml:space="preserve"> 4.2.4 </t>
  </si>
  <si>
    <t xml:space="preserve"> 96532 </t>
  </si>
  <si>
    <t>FABRICAÇÃO, MONTAGEM E DESMONTAGEM DE FÔRMA PARA SAPATA, EM MADEIRA SERRADA, E=25 MM, 2 UTILIZAÇÕES. AF_06/2017</t>
  </si>
  <si>
    <t xml:space="preserve"> 4.2.5 </t>
  </si>
  <si>
    <t xml:space="preserve"> 94998 </t>
  </si>
  <si>
    <t>EXECUÇÃO DE PISO DE CONCRETO COM CONCRETO MOLDADO IN LOCO, FEITO EM OBRA, ACABAMENTO CONVENCIONAL, ESPESSURA 12 CM, ARMADO. AF_07/2016</t>
  </si>
  <si>
    <t xml:space="preserve"> 4.2.6 </t>
  </si>
  <si>
    <t xml:space="preserve"> 87247 </t>
  </si>
  <si>
    <t>REVESTIMENTO CERÂMICO PARA PISO COM PLACAS TIPO ESMALTADA EXTRA DE DIMENSÕES 35X35 CM APLICADA EM AMBIENTES DE ÁREA ENTRE 5 M2 E 10 M2. AF_06/2014</t>
  </si>
  <si>
    <t xml:space="preserve"> 4.3 </t>
  </si>
  <si>
    <t>Estrutura</t>
  </si>
  <si>
    <t xml:space="preserve"> 4.3.1 </t>
  </si>
  <si>
    <t xml:space="preserve"> 4.3.2 </t>
  </si>
  <si>
    <t xml:space="preserve"> 6456 </t>
  </si>
  <si>
    <t>Concreto Armado fck=21,0MPa, usinado, bombeado, adensado e lançado, para Uso Geral, com formas planas em compensado resinado 12mm (05 usos)</t>
  </si>
  <si>
    <t xml:space="preserve"> 4.3.3 </t>
  </si>
  <si>
    <t xml:space="preserve"> 93186 </t>
  </si>
  <si>
    <t>VERGA MOLDADA IN LOCO EM CONCRETO PARA JANELAS COM ATÉ 1,5 M DE VÃO. AF_03/2016</t>
  </si>
  <si>
    <t xml:space="preserve"> 4.3.4 </t>
  </si>
  <si>
    <t xml:space="preserve"> 4.3.5 </t>
  </si>
  <si>
    <t xml:space="preserve"> CPU - 2020-08-02 </t>
  </si>
  <si>
    <t>Base de concreto para apoio moto-bomba (h=15cm)</t>
  </si>
  <si>
    <t xml:space="preserve"> 4.4 </t>
  </si>
  <si>
    <t>Alvenarias e Esquadrias</t>
  </si>
  <si>
    <t xml:space="preserve"> 4.4.1 </t>
  </si>
  <si>
    <t xml:space="preserve"> 87447 </t>
  </si>
  <si>
    <t>ALVENARIA DE VEDAÇÃO DE BLOCOS VAZADOS DE CONCRETO DE 9X19X39CM (ESPESSURA 9CM) DE PAREDES COM ÁREA LÍQUIDA MENOR QUE 6M² SEM VÃOS E ARGAMASSA DE ASSENTAMENTO COM PREPARO EM BETONEIRA. AF_06/2014</t>
  </si>
  <si>
    <t xml:space="preserve"> 4.4.2 </t>
  </si>
  <si>
    <t xml:space="preserve"> 73937/001 </t>
  </si>
  <si>
    <t>COBOGO DE CONCRETO (ELEMENTO VAZADO), 7X50X50CM, ASSENTADO COM ARGAMASSA TRACO 1:4 (CIMENTO E AREIA)</t>
  </si>
  <si>
    <t xml:space="preserve"> 4.4.3 </t>
  </si>
  <si>
    <t xml:space="preserve"> 74100/001 </t>
  </si>
  <si>
    <t>PORTAO DE FERRO COM VARA 1/2", COM REQUADRO</t>
  </si>
  <si>
    <t xml:space="preserve"> 4.5 </t>
  </si>
  <si>
    <t>Coberturas e Telhados</t>
  </si>
  <si>
    <t xml:space="preserve"> 4.5.1 </t>
  </si>
  <si>
    <t xml:space="preserve"> 4.5.2 </t>
  </si>
  <si>
    <t xml:space="preserve"> 98560 </t>
  </si>
  <si>
    <t>IMPERMEABILIZAÇÃO DE PISO COM ARGAMASSA DE CIMENTO E AREIA, COM ADITIVO IMPERMEABILIZANTE, E = 2CM. AF_06/2018</t>
  </si>
  <si>
    <t xml:space="preserve"> 4.6 </t>
  </si>
  <si>
    <t>REVESTIMENTO DE PAREDES E TETOS</t>
  </si>
  <si>
    <t xml:space="preserve"> 4.6.1 </t>
  </si>
  <si>
    <t xml:space="preserve"> 4.6.2 </t>
  </si>
  <si>
    <t xml:space="preserve"> 87905 </t>
  </si>
  <si>
    <t>CHAPISCO APLICADO EM ALVENARIA (COM PRESENÇA DE VÃOS) E ESTRUTURAS DE CONCRETO DE FACHADA, COM COLHER DE PEDREIRO.  ARGAMASSA TRAÇO 1:3 COM PREPARO EM BETONEIRA 400L. AF_06/2014</t>
  </si>
  <si>
    <t xml:space="preserve"> 4.6.3 </t>
  </si>
  <si>
    <t xml:space="preserve"> 87879 </t>
  </si>
  <si>
    <t>CHAPISCO APLICADO EM ALVENARIAS E ESTRUTURAS DE CONCRETO INTERNAS, COM COLHER DE PEDREIRO.  ARGAMASSA TRAÇO 1:3 COM PREPARO EM BETONEIRA 400L. AF_06/2014</t>
  </si>
  <si>
    <t xml:space="preserve"> 4.6.4 </t>
  </si>
  <si>
    <t xml:space="preserve"> 4.6.5 </t>
  </si>
  <si>
    <t xml:space="preserve"> 87825 </t>
  </si>
  <si>
    <t>EMBOÇO OU MASSA ÚNICA EM ARGAMASSA TRAÇO 1:2:8, PREPARO MECÂNICO COM BETONEIRA 400 L, APLICADA MANUALMENTE NAS PAREDES INTERNAS DA SACADA, ESPESSURA DE 25 MM, SEM USO DE TELA METÁLICA DE REFORÇO CONTRA FISSURAÇÃO. AF_06/2014</t>
  </si>
  <si>
    <t xml:space="preserve"> 4.6.6 </t>
  </si>
  <si>
    <t xml:space="preserve"> 90406 </t>
  </si>
  <si>
    <t>MASSA ÚNICA, PARA RECEBIMENTO DE PINTURA, EM ARGAMASSA TRAÇO 1:2:8, PREPARO MECÂNICO COM BETONEIRA 400L, APLICADA MANUALMENTE EM TETO, ESPESSURA DE 20MM, COM EXECUÇÃO DE TALISCAS. AF_03/2015</t>
  </si>
  <si>
    <t xml:space="preserve"> 4.7 </t>
  </si>
  <si>
    <t>Instalações Hidráulicas</t>
  </si>
  <si>
    <t xml:space="preserve"> 4.7.1 </t>
  </si>
  <si>
    <t xml:space="preserve"> 89357 </t>
  </si>
  <si>
    <t>TUBO, PVC, SOLDÁVEL, DN 32MM - FORNECIMENTO E INSTALAÇÃO. AF_12/2014</t>
  </si>
  <si>
    <t xml:space="preserve"> 4.7.2 </t>
  </si>
  <si>
    <t xml:space="preserve"> 89367 </t>
  </si>
  <si>
    <t>JOELHO 90 GRAUS, PVC, SOLDÁVEL, DN 32MM, INSTALADO EM RAMAL OU SUB-RAMAL DE ÁGUA - FORNECIMENTO E INSTALAÇÃO. AF_12/2014</t>
  </si>
  <si>
    <t xml:space="preserve"> 4.7.3 </t>
  </si>
  <si>
    <t xml:space="preserve"> 89398 </t>
  </si>
  <si>
    <t>TE, PVC, SOLDÁVEL, DN 32MM, INSTALADO EM RAMAL OU SUB-RAMAL DE ÁGUA - FORNECIMENTO E INSTALAÇÃO. AF_12/2014</t>
  </si>
  <si>
    <t xml:space="preserve"> 4.7.4 </t>
  </si>
  <si>
    <t xml:space="preserve"> 94798 </t>
  </si>
  <si>
    <t>TORNEIRA DE BOIA, ROSCÁVEL, 1 1/4 , FORNECIDA E INSTALADA EM RESERVAÇÃO DE ÁGUA. AF_06/2016</t>
  </si>
  <si>
    <t xml:space="preserve"> 4.7.5 </t>
  </si>
  <si>
    <t xml:space="preserve"> 94785 </t>
  </si>
  <si>
    <t>ADAPTADOR COM FLANGES LIVRES, PVC, SOLDÁVEL LONGO, DN 32 MM X 1 , INSTALADO EM RESERVAÇÃO DE ÁGUA DE EDIFICAÇÃO QUE POSSUA RESERVATÓRIO DE FIBRA/FIBROCIMENTO   FORNECIMENTO E INSTALAÇÃO. AF_06/2016</t>
  </si>
  <si>
    <t xml:space="preserve"> 4.7.6 </t>
  </si>
  <si>
    <t xml:space="preserve"> 94496 </t>
  </si>
  <si>
    <t>REGISTRO DE GAVETA BRUTO, LATÃO, ROSCÁVEL, 1 1/4, INSTALADO EM RESERVAÇÃO DE ÁGUA DE EDIFICAÇÃO QUE POSSUA RESERVATÓRIO DE FIBRA/FIBROCIMENTO  FORNECIMENTO E INSTALAÇÃO. AF_06/2016</t>
  </si>
  <si>
    <t xml:space="preserve"> 4.7.7 </t>
  </si>
  <si>
    <t xml:space="preserve"> 89390 </t>
  </si>
  <si>
    <t>UNIÃO, PVC, SOLDÁVEL, DN 32MM, INSTALADO EM RAMAL OU SUB-RAMAL DE ÁGUA - FORNECIMENTO E INSTALAÇÃO. AF_12/2014</t>
  </si>
  <si>
    <t xml:space="preserve"> 4.7.8 </t>
  </si>
  <si>
    <t xml:space="preserve"> 94651 </t>
  </si>
  <si>
    <t>TUBO, PVC, SOLDÁVEL, DN 50 MM, INSTALADO EM RESERVAÇÃO DE ÁGUA DE EDIFICAÇÃO QUE POSSUA RESERVATÓRIO DE FIBRA/FIBROCIMENTO   FORNECIMENTO E INSTALAÇÃO. AF_06/2016</t>
  </si>
  <si>
    <t xml:space="preserve"> 4.7.9 </t>
  </si>
  <si>
    <t xml:space="preserve"> 99630 </t>
  </si>
  <si>
    <t>VÁLVULA DE RETENÇÃO VERTICAL, DE BRONZE, ROSCÁVEL, 1 1/4" - FORNECIMENTO E INSTALAÇÃO. AF_01/2019</t>
  </si>
  <si>
    <t xml:space="preserve"> 4.7.10 </t>
  </si>
  <si>
    <t xml:space="preserve"> 94499 </t>
  </si>
  <si>
    <t>REGISTRO DE GAVETA BRUTO, LATÃO, ROSCÁVEL, 2 1/2, INSTALADO EM RESERVAÇÃO DE ÁGUA DE EDIFICAÇÃO QUE POSSUA RESERVATÓRIO DE FIBRA/FIBROCIMENTO  FORNECIMENTO E INSTALAÇÃO. AF_06/2016</t>
  </si>
  <si>
    <t xml:space="preserve"> 4.7.11 </t>
  </si>
  <si>
    <t xml:space="preserve"> 94694 </t>
  </si>
  <si>
    <t>TÊ, PVC, SOLDÁVEL, DN 50 MM INSTALADO EM RESERVAÇÃO DE ÁGUA DE EDIFICAÇÃO QUE POSSUA RESERVATÓRIO DE FIBRA/FIBROCIMENTO   FORNECIMENTO E INSTALAÇÃO. AF_06/2016</t>
  </si>
  <si>
    <t xml:space="preserve"> 4.7.12 </t>
  </si>
  <si>
    <t xml:space="preserve"> 94711 </t>
  </si>
  <si>
    <t>ADAPTADOR COM FLANGES LIVRES, PVC, SOLDÁVEL, DN 50 MM X 1 1/2 , INSTALADO EM RESERVAÇÃO DE ÁGUA DE EDIFICAÇÃO QUE POSSUA RESERVATÓRIO DE FIBRA/FIBROCIMENTO   FORNECIMENTO E INSTALAÇÃO. AF_06/2016</t>
  </si>
  <si>
    <t xml:space="preserve"> 4.7.13 </t>
  </si>
  <si>
    <t xml:space="preserve"> 89594 </t>
  </si>
  <si>
    <t>UNIÃO, PVC, SOLDÁVEL, DN 50MM, INSTALADO EM PRUMADA DE ÁGUA - FORNECIMENTO E INSTALAÇÃO. AF_12/2014</t>
  </si>
  <si>
    <t xml:space="preserve"> 4.7.14 </t>
  </si>
  <si>
    <t xml:space="preserve"> 4.7.15 </t>
  </si>
  <si>
    <t xml:space="preserve"> 95644 </t>
  </si>
  <si>
    <t>KIT CAVALETE PARA MEDIÇÃO DE ÁGUA - ENTRADA INDIVIDUALIZADA, EM PVC DN 32 (1), PARA 1 MEDIDOR  FORNECIMENTO E INSTALAÇÃO (EXCLUSIVE HIDRÔMETRO). AF_11/2016</t>
  </si>
  <si>
    <t xml:space="preserve"> 4.7.16 </t>
  </si>
  <si>
    <t xml:space="preserve"> 83650 </t>
  </si>
  <si>
    <t>BOMBA RECALQUE D'AGUA PREDIO 3 A 5 PAVTOS - 2UD</t>
  </si>
  <si>
    <t xml:space="preserve"> 4.7.17 </t>
  </si>
  <si>
    <t xml:space="preserve"> 94691 </t>
  </si>
  <si>
    <t>TÊ DE REDUÇÃO, PVC, SOLDÁVEL, DN 32 MM X  25 MM, INSTALADO EM RESERVAÇÃO DE ÁGUA DE EDIFICAÇÃO QUE POSSUA RESERVATÓRIO DE FIBRA/FIBROCIMENTO   FORNECIMENTO E INSTALAÇÃO. AF_06/2016</t>
  </si>
  <si>
    <t xml:space="preserve"> 4.7.18 </t>
  </si>
  <si>
    <t xml:space="preserve"> 89356 </t>
  </si>
  <si>
    <t>TUBO, PVC, SOLDÁVEL, DN 25MM, INSTALADO EM RAMAL OU SUB-RAMAL DE ÁGUA - FORNECIMENTO E INSTALAÇÃO. AF_12/2014</t>
  </si>
  <si>
    <t xml:space="preserve"> 4.7.19 </t>
  </si>
  <si>
    <t xml:space="preserve"> 89366 </t>
  </si>
  <si>
    <t>JOELHO 90 GRAUS COM BUCHA DE LATÃO, PVC, SOLDÁVEL, DN 25MM, X 3/4 INSTALADO EM RAMAL OU SUB-RAMAL DE ÁGUA - FORNECIMENTO E INSTALAÇÃO. AF_12/2014</t>
  </si>
  <si>
    <t xml:space="preserve"> 4.7.20 </t>
  </si>
  <si>
    <t xml:space="preserve"> 86914 </t>
  </si>
  <si>
    <t>TORNEIRA CROMADA 1/2 OU 3/4 PARA TANQUE, PADRÃO MÉDIO - FORNECIMENTO E INSTALAÇÃO. AF_01/2020</t>
  </si>
  <si>
    <t xml:space="preserve"> 4.7.21 </t>
  </si>
  <si>
    <t xml:space="preserve"> 201101 </t>
  </si>
  <si>
    <t>CAEMA</t>
  </si>
  <si>
    <t>INSTALAÇÃO DE HIDROMETRO EM RAMAL EXISTENTE, PEAD/PVC/JS 25MM ou 32 MM, C/ HIDROMETRO 1,5, 3 OU 5 M3/H, EXCLUSIVE ASSENTAMENTO DE CAIXA NO PASSEIO EM LIGAÇÃO PREDIAL NÃO MEDIDA, SEM FORNECIMENTO DE MATERIAL HIDRÁULICO E HIDRÔMETRO</t>
  </si>
  <si>
    <t xml:space="preserve"> 4.7.22 </t>
  </si>
  <si>
    <t xml:space="preserve"> 4.7.23 </t>
  </si>
  <si>
    <t xml:space="preserve"> 4.7.24 </t>
  </si>
  <si>
    <t xml:space="preserve"> 83671 </t>
  </si>
  <si>
    <t>TUBO PVC DN 100 MM PARA DRENAGEM - FORNECIMENTO E INSTALACAO</t>
  </si>
  <si>
    <t xml:space="preserve"> 4.8 </t>
  </si>
  <si>
    <t>Instalação Elétrica</t>
  </si>
  <si>
    <t xml:space="preserve"> 4.8.1 </t>
  </si>
  <si>
    <t xml:space="preserve"> 4.8.2 </t>
  </si>
  <si>
    <t xml:space="preserve"> 93013 </t>
  </si>
  <si>
    <t>LUVA PARA ELETRODUTO, PVC, ROSCÁVEL, DN 50 MM (1 1/2") - FORNECIMENTO E INSTALAÇÃO. AF_12/2015</t>
  </si>
  <si>
    <t xml:space="preserve"> 4.8.3 </t>
  </si>
  <si>
    <t xml:space="preserve"> 4.8.4 </t>
  </si>
  <si>
    <t xml:space="preserve"> 4.8.5 </t>
  </si>
  <si>
    <t xml:space="preserve"> 83447 </t>
  </si>
  <si>
    <t>CAIXA DE PASSAGEM 40X40X50 FUNDO BRITA COM TAMPA</t>
  </si>
  <si>
    <t xml:space="preserve"> 4.8.6 </t>
  </si>
  <si>
    <t xml:space="preserve"> 92865 </t>
  </si>
  <si>
    <t>CAIXA OCTOGONAL 4" X 4", METÁLICA, INSTALADA EM LAJE - FORNECIMENTO E INSTALAÇÃO. AF_12/2015</t>
  </si>
  <si>
    <t xml:space="preserve"> 4.8.7 </t>
  </si>
  <si>
    <t xml:space="preserve"> 4.8.8 </t>
  </si>
  <si>
    <t xml:space="preserve"> 4.8.9 </t>
  </si>
  <si>
    <t xml:space="preserve"> 93653 </t>
  </si>
  <si>
    <t>DISJUNTOR MONOPOLAR TIPO DIN, CORRENTE NOMINAL DE 10A - FORNECIMENTO E INSTALAÇÃO. AF_04/2016</t>
  </si>
  <si>
    <t xml:space="preserve"> 4.8.10 </t>
  </si>
  <si>
    <t xml:space="preserve"> 93656 </t>
  </si>
  <si>
    <t>DISJUNTOR MONOPOLAR TIPO DIN, CORRENTE NOMINAL DE 25A - FORNECIMENTO E INSTALAÇÃO. AF_04/2016</t>
  </si>
  <si>
    <t xml:space="preserve"> 4.8.11 </t>
  </si>
  <si>
    <t xml:space="preserve"> 93654 </t>
  </si>
  <si>
    <t>DISJUNTOR MONOPOLAR TIPO DIN, CORRENTE NOMINAL DE 16A - FORNECIMENTO E INSTALAÇÃO. AF_04/2016</t>
  </si>
  <si>
    <t xml:space="preserve"> 4.8.12 </t>
  </si>
  <si>
    <t xml:space="preserve"> 93677 </t>
  </si>
  <si>
    <t>DISJUNTOR TETRAPOLAR TIPO DR, CORRENTE NOMINAL DE 40A - FORNECIMENTO E INSTALAÇÃO. AF_04/2016</t>
  </si>
  <si>
    <t xml:space="preserve"> 4.8.13 </t>
  </si>
  <si>
    <t xml:space="preserve"> 16.85.071 </t>
  </si>
  <si>
    <t>QUADRO COMANDO CJ MOTOR BOMBA SUB P/MOTOR 1,5 A 2HP 220V BIFASICO</t>
  </si>
  <si>
    <t xml:space="preserve"> 4.8.14 </t>
  </si>
  <si>
    <t xml:space="preserve"> 4.8.15 </t>
  </si>
  <si>
    <t xml:space="preserve"> 4.8.16 </t>
  </si>
  <si>
    <t xml:space="preserve"> 4.8.17 </t>
  </si>
  <si>
    <t xml:space="preserve"> 4.8.18 </t>
  </si>
  <si>
    <t xml:space="preserve"> 97608 </t>
  </si>
  <si>
    <t>LUMINÁRIA ARANDELA TIPO TARTARUGA, COM GRADE, DE SOBREPOR, COM 1 LÂMPADA FLUORESCENTE DE 15 W, SEM REATOR - FORNECIMENTO E INSTALAÇÃO. AF_02/2020</t>
  </si>
  <si>
    <t xml:space="preserve"> 4.8.19 </t>
  </si>
  <si>
    <t xml:space="preserve"> 4.8.20 </t>
  </si>
  <si>
    <t xml:space="preserve"> 9670 </t>
  </si>
  <si>
    <t>Fornecimento e instalação  de pressostato 0 a 10 kgf/cm2</t>
  </si>
  <si>
    <t xml:space="preserve"> 4.8.21 </t>
  </si>
  <si>
    <t xml:space="preserve"> 95780 </t>
  </si>
  <si>
    <t>CONDULETE DE ALUMÍNIO, TIPO B, PARA ELETRODUTO DE AÇO GALVANIZADO DN 25 MM (1''), APARENTE - FORNECIMENTO E INSTALAÇÃO. AF_11/2016_P</t>
  </si>
  <si>
    <t xml:space="preserve"> 4.8.22 </t>
  </si>
  <si>
    <t xml:space="preserve"> 95750 </t>
  </si>
  <si>
    <t>ELETRODUTO DE AÇO GALVANIZADO, CLASSE LEVE, DN 25 MM (1), APARENTE, INSTALADO EM PAREDE - FORNECIMENTO E INSTALAÇÃO. AF_11/2016_P</t>
  </si>
  <si>
    <t xml:space="preserve"> 4.9 </t>
  </si>
  <si>
    <t>Reservatório</t>
  </si>
  <si>
    <t xml:space="preserve"> 4.9.1 </t>
  </si>
  <si>
    <t xml:space="preserve"> 100576 </t>
  </si>
  <si>
    <t>REGULARIZAÇÃO E COMPACTAÇÃO DE SUBLEITO DE SOLO  PREDOMINANTEMENTE ARGILOSO. AF_11/2019</t>
  </si>
  <si>
    <t xml:space="preserve"> 4.9.2 </t>
  </si>
  <si>
    <t xml:space="preserve"> 4.9.3 </t>
  </si>
  <si>
    <t xml:space="preserve"> 96619 </t>
  </si>
  <si>
    <t>LASTRO DE CONCRETO MAGRO, APLICADO EM BLOCOS DE COROAMENTO OU SAPATAS, ESPESSURA DE 5 CM. AF_08/2017</t>
  </si>
  <si>
    <t xml:space="preserve"> 4.9.4 </t>
  </si>
  <si>
    <t xml:space="preserve"> 96538 </t>
  </si>
  <si>
    <t>FABRICAÇÃO, MONTAGEM E DESMONTAGEM DE FÔRMA PARA SAPATA, EM CHAPA DE MADEIRA COMPENSADA RESINADA, E=17 MM, 2 UTILIZAÇÕES. AF_06/2017</t>
  </si>
  <si>
    <t xml:space="preserve"> 4.9.5 </t>
  </si>
  <si>
    <t xml:space="preserve"> 96547 </t>
  </si>
  <si>
    <t>ARMAÇÃO DE BLOCO, VIGA BALDRAME OU SAPATA UTILIZANDO AÇO CA-50 DE 12,5 MM - MONTAGEM. AF_06/2017</t>
  </si>
  <si>
    <t>KG</t>
  </si>
  <si>
    <t xml:space="preserve"> 4.9.6 </t>
  </si>
  <si>
    <t xml:space="preserve"> CPU - 2020-08-01 </t>
  </si>
  <si>
    <t>CONCRETAGEM DE INFRAESTRUTURA, FCK 40 MPA, COM USO DE JERICA  LANÇAMENTO, ADENSAMENTO E ACABAMENTO. (Baseado em SINAPI 96556)</t>
  </si>
  <si>
    <t xml:space="preserve"> 4.9.7 </t>
  </si>
  <si>
    <t xml:space="preserve"> CPU-1001/019-46 </t>
  </si>
  <si>
    <t>Reservatório de Água Metálico 30m³ em aço carbono ASTM A-36, com guarda-corpo superior, escada de acesso interna e externa com guarda-corpo, respiro, suportes para fixação da tubulação, flanges para a tubulação, alças de içamento, chumbadores. O reservatório deverá possuir pintura de proteção (fundo e acabamento) em epóxi. Incluso projeto e ART do engenheiro responsável</t>
  </si>
  <si>
    <t xml:space="preserve"> 4.10 </t>
  </si>
  <si>
    <t>Demolição Cisterna Existente</t>
  </si>
  <si>
    <t xml:space="preserve"> 4.10.1 </t>
  </si>
  <si>
    <t xml:space="preserve"> 4.10.2 </t>
  </si>
  <si>
    <t xml:space="preserve"> 97628 </t>
  </si>
  <si>
    <t>DEMOLIÇÃO DE LAJES, DE FORMA MANUAL, SEM REAPROVEITAMENTO. AF_12/2017</t>
  </si>
  <si>
    <t xml:space="preserve"> 4.10.3 </t>
  </si>
  <si>
    <t xml:space="preserve"> 94342 </t>
  </si>
  <si>
    <t>ATERRO MANUAL COM AREIA PARA ATERRO E COMPACTAÇÃO MECANIZADA. AF_05/2016</t>
  </si>
  <si>
    <t xml:space="preserve"> 4.10.4 </t>
  </si>
  <si>
    <t xml:space="preserve"> 2394 </t>
  </si>
  <si>
    <t>Fornecimento e espalhamento de terra vegetal preparada</t>
  </si>
  <si>
    <t xml:space="preserve"> 4.10.5 </t>
  </si>
  <si>
    <t xml:space="preserve"> 98504 </t>
  </si>
  <si>
    <t>PLANTIO DE GRAMA EM PLACAS. AF_05/2018</t>
  </si>
  <si>
    <t xml:space="preserve"> 5 </t>
  </si>
  <si>
    <t>Serviços Finais</t>
  </si>
  <si>
    <t xml:space="preserve"> 5.1 </t>
  </si>
  <si>
    <t xml:space="preserve"> CPU-1001/2018-01-48 </t>
  </si>
  <si>
    <t>ELABORAÇÃO DE "AS BUILT" E DATA BOOK</t>
  </si>
  <si>
    <t xml:space="preserve"> 5.2 </t>
  </si>
  <si>
    <t xml:space="preserve"> 9537 </t>
  </si>
  <si>
    <t>LIMPEZA FINAL DA OBRA</t>
  </si>
  <si>
    <t xml:space="preserve"> 5.3 </t>
  </si>
  <si>
    <t xml:space="preserve"> CP - 0001.58 </t>
  </si>
  <si>
    <t>Desmobilização de Canteiro em Caminhão Munck</t>
  </si>
  <si>
    <t xml:space="preserve"> 6 </t>
  </si>
  <si>
    <t>Itens de simples fornecimento</t>
  </si>
  <si>
    <t xml:space="preserve"> 6.1 </t>
  </si>
  <si>
    <t xml:space="preserve"> 00000734 </t>
  </si>
  <si>
    <t>BOMBA CENTRIFUGA,  MOTOR ELETRICO TRIFASICO 1,48HP  DIAMETRO DE SUCCAO X ELEVACAO 1 1/2" X 1", DIAMETRO DO ROTOR 117 MM, HM/Q: 10 M / 21,9 M3/H A 24 M / 6,1 M3/H</t>
  </si>
  <si>
    <t xml:space="preserve"> 6.2 </t>
  </si>
  <si>
    <t xml:space="preserve"> INSUMO - CP - 1001.2020-08-05 </t>
  </si>
  <si>
    <t>VÁLVULA CONTROLADORA DE NÍVEL AUTOMÁTICA POR ALTITUDE 6"</t>
  </si>
  <si>
    <t xml:space="preserve"> 6.3 </t>
  </si>
  <si>
    <t xml:space="preserve"> INSUMO - CP - 1001.2020-08-06 </t>
  </si>
  <si>
    <t>VÁLVULA CONTROLADORA DE NÍVEL AUTOMÁTICA POR ALTITUDE 3"</t>
  </si>
  <si>
    <t>B.D.I. Serviço</t>
  </si>
  <si>
    <t>B.D.I. Fornec.</t>
  </si>
  <si>
    <t>Projeto:</t>
  </si>
  <si>
    <t>Data:</t>
  </si>
  <si>
    <t>Revisão:</t>
  </si>
  <si>
    <t>Composições Analíticas com Preço Unitário</t>
  </si>
  <si>
    <t>Composições Principais</t>
  </si>
  <si>
    <t>Composição</t>
  </si>
  <si>
    <t>Composição Auxiliar</t>
  </si>
  <si>
    <t xml:space="preserve"> 93567 </t>
  </si>
  <si>
    <t>ENGENHEIRO CIVIL DE OBRA PLENO COM ENCARGOS COMPLEMENTARES</t>
  </si>
  <si>
    <t>MES</t>
  </si>
  <si>
    <t xml:space="preserve"> 93572 </t>
  </si>
  <si>
    <t>ENCARREGADO GERAL DE OBRAS COM ENCARGOS COMPLEMENTARES</t>
  </si>
  <si>
    <t xml:space="preserve"> 100321 </t>
  </si>
  <si>
    <t>TÉCNICO EM SEGURANÇA DO TRABALHO COM ENCARGOS COMPLEMENTARES</t>
  </si>
  <si>
    <t xml:space="preserve"> 93563 </t>
  </si>
  <si>
    <t>ALMOXARIFE COM ENCARGOS COMPLEMENTARES</t>
  </si>
  <si>
    <t xml:space="preserve"> 101390 </t>
  </si>
  <si>
    <t>AUXILIAR TÉCNICO / ASSISTENTE DE ENGENHARIA COM ENCARGOS COMPLEMENTARES</t>
  </si>
  <si>
    <t>LS =&gt;</t>
  </si>
  <si>
    <t>Insumo</t>
  </si>
  <si>
    <t xml:space="preserve"> IN-2020-01-23 </t>
  </si>
  <si>
    <t xml:space="preserve"> 91692 </t>
  </si>
  <si>
    <t>SERRA CIRCULAR DE BANCADA COM MOTOR ELÉTRICO POTÊNCIA DE 5HP, COM COIFA PARA DISCO 10" - CHP DIURNO. AF_08/2015</t>
  </si>
  <si>
    <t>CHP</t>
  </si>
  <si>
    <t xml:space="preserve"> 91693 </t>
  </si>
  <si>
    <t>SERRA CIRCULAR DE BANCADA COM MOTOR ELÉTRICO POTÊNCIA DE 5HP, COM COIFA PARA DISCO 10" - CHI DIURNO. AF_08/2015</t>
  </si>
  <si>
    <t>CHI</t>
  </si>
  <si>
    <t xml:space="preserve"> 94974 </t>
  </si>
  <si>
    <t>CONCRETO MAGRO PARA LASTRO, TRAÇO 1:4,5:4,5 (CIMENTO/ AREIA MÉDIA/ BRITA 1)  - PREPARO MANUAL. AF_07/2016</t>
  </si>
  <si>
    <t xml:space="preserve"> 88239 </t>
  </si>
  <si>
    <t>AJUDANTE DE CARPINTEIRO COM ENCARGOS COMPLEMENTARES</t>
  </si>
  <si>
    <t>H</t>
  </si>
  <si>
    <t xml:space="preserve"> 88262 </t>
  </si>
  <si>
    <t>CARPINTEIRO DE FORMAS COM ENCARGOS COMPLEMENTARES</t>
  </si>
  <si>
    <t xml:space="preserve"> 00004433 </t>
  </si>
  <si>
    <t>PECA DE MADEIRA NAO APARELHADA *7,5 X 7,5* CM (3 X 3 ") MACARANDUBA, ANGELIM OU EQUIVALENTE DA REGIAO</t>
  </si>
  <si>
    <t>Material</t>
  </si>
  <si>
    <t xml:space="preserve"> 00005061 </t>
  </si>
  <si>
    <t>PREGO DE ACO POLIDO COM CABECA 18 X 27 (2 1/2 X 10)</t>
  </si>
  <si>
    <t xml:space="preserve"> 00003992 </t>
  </si>
  <si>
    <t>TABUA DE MADEIRA APARELHADA *2,5 X 30* CM, MACARANDUBA, ANGELIM OU EQUIVALENTE DA REGIAO</t>
  </si>
  <si>
    <t xml:space="preserve"> 00007243 </t>
  </si>
  <si>
    <t>TELHA TRAPEZOIDAL EM ACO ZINCADO, SEM PINTURA, ALTURA DE APROXIMADAMENTE 40 MM, ESPESSURA DE 0,50 MM E LARGURA UTIL DE 980 MM</t>
  </si>
  <si>
    <t xml:space="preserve"> 41598 </t>
  </si>
  <si>
    <t>ENTRADA PROVISORIA DE ENERGIA ELETRICA AEREA TRIFASICA 40A EM POSTE MADEIRA</t>
  </si>
  <si>
    <t xml:space="preserve"> 85423 </t>
  </si>
  <si>
    <t>ISOLAMENTO DE OBRA COM TELA PLASTICA COM MALHA DE 5MM</t>
  </si>
  <si>
    <t xml:space="preserve"> 1352 </t>
  </si>
  <si>
    <t>Ponto de água fria aparente, c/material pvc rígido roscável Ø 3/4"</t>
  </si>
  <si>
    <t xml:space="preserve"> 74144/002 </t>
  </si>
  <si>
    <t>SUPORTE APOIO CAIXA D AGUA BARROTES MADEIRA DE 1</t>
  </si>
  <si>
    <t xml:space="preserve"> 85424 </t>
  </si>
  <si>
    <t>ISOLAMENTO DE OBRA COM TELA PLASTICA COM MALHA DE 5MM E ESTRUTURA DE MADEIRA PONTALETEADA</t>
  </si>
  <si>
    <t xml:space="preserve"> 97063 </t>
  </si>
  <si>
    <t>MONTAGEM E DESMONTAGEM DE ANDAIME MODULAR FACHADEIRO, COM PISO METÁLICO, PARA EDIFICAÇÕES COM MÚLTIPLOS PAVIMENTOS (EXCLUSIVE ANDAIME E LIMPEZA). AF_11/2017</t>
  </si>
  <si>
    <t xml:space="preserve"> 101452 </t>
  </si>
  <si>
    <t>SERVENTE DE OBRAS COM ENCARGOS COMPLEMENTARES</t>
  </si>
  <si>
    <t xml:space="preserve"> 97064 </t>
  </si>
  <si>
    <t>MONTAGEM E DESMONTAGEM DE ANDAIME TUBULAR TIPO TORRE (EXCLUSIVE ANDAIME E LIMPEZA). AF_11/2017</t>
  </si>
  <si>
    <t xml:space="preserve"> INSUMO - CP - 2018.01-10 </t>
  </si>
  <si>
    <t>LOCAÇÃO DE BANHEIRO QUÍMICO COM HIGIENIZAÇÃO DIÁRIA</t>
  </si>
  <si>
    <t>unid.</t>
  </si>
  <si>
    <t xml:space="preserve"> 79722 </t>
  </si>
  <si>
    <t>SIURB</t>
  </si>
  <si>
    <t>ALUGUEL DE CAÇAMBA METÁLICA - CAPACIDADE 4 M3 P/ ENTULHO DE ALVENARIA</t>
  </si>
  <si>
    <t xml:space="preserve"> 00010527 </t>
  </si>
  <si>
    <t>LOCACAO DE ANDAIME METALICO TUBULAR DE ENCAIXE, TIPO DE TORRE, COM LARGURA DE 1 ATE 1,5 M E ALTURA DE *1,00* M</t>
  </si>
  <si>
    <t>MXMES</t>
  </si>
  <si>
    <t xml:space="preserve"> 00010775 </t>
  </si>
  <si>
    <t>LOCACAO DE CONTAINER 2,30  X  6,00 M, ALT. 2,50 M, COM 1 SANITARIO, PARA ESCRITORIO, COMPLETO, SEM DIVISORIAS INTERNAS</t>
  </si>
  <si>
    <t xml:space="preserve"> 93402 </t>
  </si>
  <si>
    <t>GUINDAUTO HIDRÁULICO, CAPACIDADE MÁXIMA DE CARGA 3300 KG, MOMENTO MÁXIMO DE CARGA 5,8 TM, ALCANCE MÁXIMO HORIZONTAL 7,60 M, INCLUSIVE CAMINHÃO TOCO PBT 16.000 KG, POTÊNCIA DE 189 CV - CHP DIURNO. AF_03/2016</t>
  </si>
  <si>
    <t xml:space="preserve"> 93403 </t>
  </si>
  <si>
    <t>GUINDAUTO HIDRÁULICO, CAPACIDADE MÁXIMA DE CARGA 3300 KG, MOMENTO MÁXIMO DE CARGA 5,8 TM, ALCANCE MÁXIMO HORIZONTAL 7,60 M, INCLUSIVE CAMINHÃO TOCO PBT 16.000 KG, POTÊNCIA DE 189 CV - CHI DIURNO. AF_03/2016</t>
  </si>
  <si>
    <t xml:space="preserve"> 73361 </t>
  </si>
  <si>
    <t>CONCRETO CICLOPICO FCK=10MPA 30% PEDRA DE MAO INCLUSIVE LANCAMENTO</t>
  </si>
  <si>
    <t xml:space="preserve"> 88309 </t>
  </si>
  <si>
    <t>PEDREIRO COM ENCARGOS COMPLEMENTARES</t>
  </si>
  <si>
    <t xml:space="preserve"> 88316 </t>
  </si>
  <si>
    <t>SERVENTE COM ENCARGOS COMPLEMENTARES</t>
  </si>
  <si>
    <t xml:space="preserve"> 88277 </t>
  </si>
  <si>
    <t>MONTADOR (TUBO AÇO/EQUIPAMENTOS) COM ENCARGOS COMPLEMENTARES</t>
  </si>
  <si>
    <t xml:space="preserve"> I8395 </t>
  </si>
  <si>
    <t>LONA C/ APLICAÇÃO DE ILHOSES E LACRES, IMPRESSA C/ LOGOMARCAS E DESCRIÇÃO DA OBRA</t>
  </si>
  <si>
    <t xml:space="preserve"> 00021012 </t>
  </si>
  <si>
    <t>TUBO ACO GALVANIZADO COM COSTURA, CLASSE LEVE, DN 40 MM ( 1 1/2"),  E = 3,00 MM,  *3,48* KG/M (NBR 5580)</t>
  </si>
  <si>
    <t xml:space="preserve"> 00006297 </t>
  </si>
  <si>
    <t>TE DE FERRO GALVANIZADO, DE 1 1/2"</t>
  </si>
  <si>
    <t xml:space="preserve"> 00001809 </t>
  </si>
  <si>
    <t>CURVA 90 GRAUS DE FERRO GALVANIZADO, COM ROSCA BSP MACHO/FEMEA, DE 1 1/2"</t>
  </si>
  <si>
    <t xml:space="preserve"> 90779 </t>
  </si>
  <si>
    <t>ENGENHEIRO CIVIL DE OBRA SENIOR COM ENCARGOS COMPLEMENTARES</t>
  </si>
  <si>
    <t xml:space="preserve"> 90775 </t>
  </si>
  <si>
    <t>DESENHISTA PROJETISTA COM ENCARGOS COMPLEMENTARES</t>
  </si>
  <si>
    <t xml:space="preserve"> 00000004 </t>
  </si>
  <si>
    <t>TAXA DO CREA MARANHÃO PARA PROFISSIONAIS (ART)</t>
  </si>
  <si>
    <t xml:space="preserve"> 1001/019-01 </t>
  </si>
  <si>
    <t>PLOTAGEM FORMATO A1</t>
  </si>
  <si>
    <t xml:space="preserve"> 88253 </t>
  </si>
  <si>
    <t>AUXILIAR DE TOPÓGRAFO COM ENCARGOS COMPLEMENTARES</t>
  </si>
  <si>
    <t xml:space="preserve"> 90781 </t>
  </si>
  <si>
    <t>TOPOGRAFO COM ENCARGOS COMPLEMENTARES</t>
  </si>
  <si>
    <t xml:space="preserve"> 013300 </t>
  </si>
  <si>
    <t>SIURB INFRA</t>
  </si>
  <si>
    <t>ESTAÇÃO TOTAL PRECISÃO 1,5", TIPO "LEICA" TC 1101 OU SIMILAR, INCLUSIVE ACESSÓRIOS</t>
  </si>
  <si>
    <t xml:space="preserve"> 00007252 </t>
  </si>
  <si>
    <t>LOCACAO DE NIVEL OPTICO, COM PRECISAO DE 0,7 MM, AUMENTO DE 32X</t>
  </si>
  <si>
    <t xml:space="preserve"> 1.01.46 </t>
  </si>
  <si>
    <t>SERVENTE</t>
  </si>
  <si>
    <t>Mão de Obra</t>
  </si>
  <si>
    <t xml:space="preserve"> 8.01.08 </t>
  </si>
  <si>
    <t>RETRO ESCAVADEIRA COM CACAMBA FRONTRA-85HP</t>
  </si>
  <si>
    <t xml:space="preserve"> 5811 </t>
  </si>
  <si>
    <t>CAMINHÃO BASCULANTE 6 M3, PESO BRUTO TOTAL 16.000 KG, CARGA ÚTIL MÁXIMA 13.071 KG, DISTÂNCIA ENTRE EIXOS 4,80 M, POTÊNCIA 230 CV INCLUSIVE CAÇAMBA METÁLICA - CHP DIURNO. AF_06/2014</t>
  </si>
  <si>
    <t xml:space="preserve"> 5940 </t>
  </si>
  <si>
    <t>PÁ CARREGADEIRA SOBRE RODAS, POTÊNCIA LÍQUIDA 128 HP, CAPACIDADE DA CAÇAMBA 1,7 A 2,8 M3, PESO OPERACIONAL 11632 KG - CHP DIURNO. AF_06/2014</t>
  </si>
  <si>
    <t xml:space="preserve"> 91386 </t>
  </si>
  <si>
    <t>CAMINHÃO BASCULANTE 10 M3, TRUCADO CABINE SIMPLES, PESO BRUTO TOTAL 23.000 KG, CARGA ÚTIL MÁXIMA 15.935 KG, DISTÂNCIA ENTRE EIXOS 4,80 M, POTÊNCIA 230 CV INCLUSIVE CAÇAMBA METÁLICA - CHP DIURNO. AF_06/2014</t>
  </si>
  <si>
    <t xml:space="preserve"> 91387 </t>
  </si>
  <si>
    <t>CAMINHÃO BASCULANTE 10 M3, TRUCADO CABINE SIMPLES, PESO BRUTO TOTAL 23.000 KG, CARGA ÚTIL MÁXIMA 15.935 KG, DISTÂNCIA ENTRE EIXOS 4,80 M, POTÊNCIA 230 CV INCLUSIVE CAÇAMBA METÁLICA - CHI DIURNO. AF_06/2014</t>
  </si>
  <si>
    <t xml:space="preserve"> 88267 </t>
  </si>
  <si>
    <t>ENCANADOR OU BOMBEIRO HIDRÁULICO COM ENCARGOS COMPLEMENTARES</t>
  </si>
  <si>
    <t xml:space="preserve"> 88264 </t>
  </si>
  <si>
    <t>ELETRICISTA COM ENCARGOS COMPLEMENTARES</t>
  </si>
  <si>
    <t xml:space="preserve"> 90776 </t>
  </si>
  <si>
    <t>ENCARREGADO GERAL COM ENCARGOS COMPLEMENTARES</t>
  </si>
  <si>
    <t xml:space="preserve"> 00041805 </t>
  </si>
  <si>
    <t>LOCACAO DE ANDAIME SUSPENSO OU BALANCIM MANUAL, CAPACIDADE DE CARGA TOTAL DE APROXIMADAMENTE 250 KG/M2, PLATAFORMA DE 1,50 M X 0,80 M (C X L), CABO DE 45 M</t>
  </si>
  <si>
    <t xml:space="preserve"> 89032 </t>
  </si>
  <si>
    <t>TRATOR DE ESTEIRAS, POTÊNCIA 100 HP, PESO OPERACIONAL 9,4 T, COM LÂMINA 2,19 M3 - CHP DIURNO. AF_06/2014</t>
  </si>
  <si>
    <t>A</t>
  </si>
  <si>
    <t>Equipamentos</t>
  </si>
  <si>
    <t>Custo Operacional</t>
  </si>
  <si>
    <t>Custo Horário</t>
  </si>
  <si>
    <t>Operativa</t>
  </si>
  <si>
    <t>Improdutiva</t>
  </si>
  <si>
    <t>E9647</t>
  </si>
  <si>
    <t>Compactador manual com soquete vibratório - 4,1 kW</t>
  </si>
  <si>
    <t>Custo Horário de Equipamentos =&gt;</t>
  </si>
  <si>
    <t>B</t>
  </si>
  <si>
    <t>P9824</t>
  </si>
  <si>
    <t>Servente</t>
  </si>
  <si>
    <t>Custo Horário da Mão de Obra =&gt;</t>
  </si>
  <si>
    <t>Adc.M.O. - Ferramentas ( 0,0%) =&gt;</t>
  </si>
  <si>
    <t>Custo Horário de Execução =&gt;</t>
  </si>
  <si>
    <t>Fator de Influencia da Chuva - FIC =&gt;</t>
  </si>
  <si>
    <t>Custo do FIC =&gt;</t>
  </si>
  <si>
    <t>Produção de Equipe =&gt;</t>
  </si>
  <si>
    <t>Custo Unitário de Execução =&gt;</t>
  </si>
  <si>
    <t>C</t>
  </si>
  <si>
    <t>Unidade</t>
  </si>
  <si>
    <t>Preço Unitário</t>
  </si>
  <si>
    <t>M0192</t>
  </si>
  <si>
    <t>Brita 2</t>
  </si>
  <si>
    <t>Custo Total do Material =&gt;</t>
  </si>
  <si>
    <t>E</t>
  </si>
  <si>
    <t>Tempos Fixos</t>
  </si>
  <si>
    <t>Tempo Fixo</t>
  </si>
  <si>
    <t>Carga, manobra e descarga de areia, brita, pedra de mão ou solos em caminhão basculante de 10 m³ - carga com carregadeira</t>
  </si>
  <si>
    <t>t</t>
  </si>
  <si>
    <t>Custo Total dos Tempos Fixos =&gt;</t>
  </si>
  <si>
    <t xml:space="preserve"> 00021138 </t>
  </si>
  <si>
    <t>MADEIRA ROLICA TRATADA, EUCALIPTO OU EQUIVALENTE DA REGIAO, H = 2,2 M, D = 8 A 11 CM (PARA CERCA)</t>
  </si>
  <si>
    <t xml:space="preserve"> 00006189 </t>
  </si>
  <si>
    <t>TABUA DE MADEIRA NAO APARELHADA *2,5 X 30* CM, CEDRINHO OU EQUIVALENTE DA REGIAO</t>
  </si>
  <si>
    <t xml:space="preserve"> 00004472 </t>
  </si>
  <si>
    <t>VIGA DE MADEIRA NAO APARELHADA *6 X 16* CM, MACARANDUBA, ANGELIM OU EQUIVALENTE DA REGIAO</t>
  </si>
  <si>
    <t xml:space="preserve"> 91533 </t>
  </si>
  <si>
    <t>COMPACTADOR DE SOLOS DE PERCUSSÃO (SOQUETE) COM MOTOR A GASOLINA 4 TEMPOS, POTÊNCIA 4 CV - CHP DIURNO. AF_08/2015</t>
  </si>
  <si>
    <t xml:space="preserve"> 91534 </t>
  </si>
  <si>
    <t>COMPACTADOR DE SOLOS DE PERCUSSÃO (SOQUETE) COM MOTOR A GASOLINA 4 TEMPOS, POTÊNCIA 4 CV - CHI DIURNO. AF_08/2015</t>
  </si>
  <si>
    <t xml:space="preserve"> 95606 </t>
  </si>
  <si>
    <t>UMIDIFICAÇÃO DE MATERIAL PARA VALAS COM CAMINHÃO PIPA 10000L. AF_11/2016</t>
  </si>
  <si>
    <t xml:space="preserve"> 00000370 </t>
  </si>
  <si>
    <t>AREIA MEDIA - POSTO JAZIDA/FORNECEDOR (RETIRADO NA JAZIDA, SEM TRANSPORTE)</t>
  </si>
  <si>
    <t xml:space="preserve"> 88270 </t>
  </si>
  <si>
    <t>IMPERMEABILIZADOR COM ENCARGOS COMPLEMENTARES</t>
  </si>
  <si>
    <t xml:space="preserve"> 00003777 </t>
  </si>
  <si>
    <t>LONA PLASTICA PRETA, E= 150 MICRA</t>
  </si>
  <si>
    <t xml:space="preserve"> 00034496 </t>
  </si>
  <si>
    <t>CONCRETO USINADO BOMBEAVEL, CLASSE DE RESISTENCIA C40, COM BRITA 0 E 1, SLUMP = 100 +/- 20 MM, EXCLUI SERVICO DE BOMBEAMENTO (NBR 8953)</t>
  </si>
  <si>
    <t xml:space="preserve"> 00025950 </t>
  </si>
  <si>
    <t>SERVICO DE BOMBEAMENTO DE CONCRETO COM CONSUMO MINIMO DE 40 M3</t>
  </si>
  <si>
    <t xml:space="preserve"> 00006111 </t>
  </si>
  <si>
    <t>SERVENTE DE OBRAS</t>
  </si>
  <si>
    <t xml:space="preserve"> 88245 </t>
  </si>
  <si>
    <t>ARMADOR COM ENCARGOS COMPLEMENTARES</t>
  </si>
  <si>
    <t xml:space="preserve"> 00043127 </t>
  </si>
  <si>
    <t>TELA DE ACO SOLDADA NERVURADA, CA-60, Q-283 (4,48 KG/M2), DIAMETRO DO FIO = 6,0 MM, LARGURA = 2,45 X 6,00 M DE COMPRIMENTO, ESPACAMENTO DA MALHA = 10 X 10 CM</t>
  </si>
  <si>
    <t xml:space="preserve"> 92881 </t>
  </si>
  <si>
    <t>CORTE E DOBRA DE AÇO CA-25, DIÂMETRO DE 25,0 MM. AF_12/2015</t>
  </si>
  <si>
    <t xml:space="preserve"> 00004229 </t>
  </si>
  <si>
    <t>GRAXA LUBRIFICANTE</t>
  </si>
  <si>
    <t xml:space="preserve"> 00042407 </t>
  </si>
  <si>
    <t xml:space="preserve"> 10354 </t>
  </si>
  <si>
    <t xml:space="preserve"> 00000337 </t>
  </si>
  <si>
    <t>ARAME RECOZIDO 18 BWG, 1,25 MM (0,01 KG/M)</t>
  </si>
  <si>
    <t xml:space="preserve"> 00002692 </t>
  </si>
  <si>
    <t>DESMOLDANTE PROTETOR PARA FORMAS DE MADEIRA, DE BASE OLEOSA EMULSIONADA EM AGUA</t>
  </si>
  <si>
    <t>L</t>
  </si>
  <si>
    <t xml:space="preserve"> 00004491 </t>
  </si>
  <si>
    <t>PONTALETE DE MADEIRA NAO APARELHADA *7,5 X 7,5* CM (3 X 3 ") PINUS, MISTA OU EQUIVALENTE DA REGIAO</t>
  </si>
  <si>
    <t xml:space="preserve"> 00005068 </t>
  </si>
  <si>
    <t>PREGO DE ACO POLIDO COM CABECA 17 X 21 (2 X 11)</t>
  </si>
  <si>
    <t xml:space="preserve"> 00004517 </t>
  </si>
  <si>
    <t>SARRAFO DE MADEIRA NAO APARELHADA *2,5 X 7,5* CM (1 X 3 ") PINUS, MISTA OU EQUIVALENTE DA REGIAO</t>
  </si>
  <si>
    <t xml:space="preserve"> 00006193 </t>
  </si>
  <si>
    <t>TABUA DE MADEIRA NAO APARELHADA *2,5 X 20* CM, CEDRINHO OU EQUIVALENTE DA REGIAO</t>
  </si>
  <si>
    <t xml:space="preserve"> 88310 </t>
  </si>
  <si>
    <t>PINTOR COM ENCARGOS COMPLEMENTARES</t>
  </si>
  <si>
    <t xml:space="preserve"> 00011849 </t>
  </si>
  <si>
    <t>COLA BRANCA BASE PVA</t>
  </si>
  <si>
    <t xml:space="preserve"> 00003767 </t>
  </si>
  <si>
    <t>LIXA EM FOLHA PARA PAREDE OU MADEIRA, NUMERO 120 (COR VERMELHA)</t>
  </si>
  <si>
    <t xml:space="preserve"> 00011615 </t>
  </si>
  <si>
    <t>POLIESTIRENO EXPANDIDO/EPS (ISOPOR), TIPO 2F, PLACA, ISOLAMENTO TERMOACUSTICO, E = 10 MM, 1000 X 500 MM</t>
  </si>
  <si>
    <t xml:space="preserve"> 88297 </t>
  </si>
  <si>
    <t>OPERADOR DE MÁQUINAS E EQUIPAMENTOS COM ENCARGOS COMPLEMENTARES</t>
  </si>
  <si>
    <t xml:space="preserve"> 2621 </t>
  </si>
  <si>
    <t>Tarugo (Baguete Plástico) Tarucel d=6mm</t>
  </si>
  <si>
    <t xml:space="preserve"> 2865 </t>
  </si>
  <si>
    <t>Aluguel de máquina de corte para piso em concreto e asfalto</t>
  </si>
  <si>
    <t xml:space="preserve"> 2866 </t>
  </si>
  <si>
    <t>Mastique de Poliuretano NP1, MBT, BASF ou similar, cartucho com 300ml</t>
  </si>
  <si>
    <t>l</t>
  </si>
  <si>
    <t>E9011</t>
  </si>
  <si>
    <t>Carro manual modelo plataforma de 200 x 80 cm com capacidade de 800 kg</t>
  </si>
  <si>
    <t>E9538</t>
  </si>
  <si>
    <t>Conjunto vibratório para meio tubo de concreto com encaixe PB e 3 jogos de fôrmas - D =</t>
  </si>
  <si>
    <t>E9521</t>
  </si>
  <si>
    <t>Grupo gerador - 2,5/3 kVA</t>
  </si>
  <si>
    <t>P9821</t>
  </si>
  <si>
    <t>Pedreiro</t>
  </si>
  <si>
    <t>D</t>
  </si>
  <si>
    <t>Atividades Auxiliares</t>
  </si>
  <si>
    <t>Atividade Auxiliar</t>
  </si>
  <si>
    <t>Concreto fck = 20 MPa - confecção em betoneira e lançamento manual - areia e brita comerciais</t>
  </si>
  <si>
    <t>Custo Total das Atividades =&gt;</t>
  </si>
  <si>
    <t xml:space="preserve"> 87316 </t>
  </si>
  <si>
    <t>ARGAMASSA TRAÇO 1:4 (EM VOLUME DE CIMENTO E AREIA GROSSA ÚMIDA) PARA CHAPISCO CONVENCIONAL, PREPARO MECÂNICO COM BETONEIRA 400 L. AF_08/2019</t>
  </si>
  <si>
    <t xml:space="preserve"> 00011245 </t>
  </si>
  <si>
    <t>GRELHA FOFO SIMPLES COM REQUADRO, CARGA MAXIMA  12,5 T, *300 X 1000* MM, E= *15* MM, AREA ESTACIONAMENTO CARRO PASSEIO</t>
  </si>
  <si>
    <t xml:space="preserve"> 5678 </t>
  </si>
  <si>
    <t>RETROESCAVADEIRA SOBRE RODAS COM CARREGADEIRA, TRAÇÃO 4X4, POTÊNCIA LÍQ. 88 HP, CAÇAMBA CARREG. CAP. MÍN. 1 M3, CAÇAMBA RETRO CAP. 0,26 M3, PESO OPERACIONAL MÍN. 6.674 KG, PROFUNDIDADE ESCAVAÇÃO MÁX. 4,37 M - CHP DIURNO. AF_06/2014</t>
  </si>
  <si>
    <t xml:space="preserve"> 5679 </t>
  </si>
  <si>
    <t>RETROESCAVADEIRA SOBRE RODAS COM CARREGADEIRA, TRAÇÃO 4X4, POTÊNCIA LÍQ. 88 HP, CAÇAMBA CARREG. CAP. MÍN. 1 M3, CAÇAMBA RETRO CAP. 0,26 M3, PESO OPERACIONAL MÍN. 6.674 KG, PROFUNDIDADE ESCAVAÇÃO MÁX. 4,37 M - CHI DIURNO. AF_06/2014</t>
  </si>
  <si>
    <t xml:space="preserve"> 94970 </t>
  </si>
  <si>
    <t>CONCRETO FCK = 20MPA, TRAÇO 1:2,7:3 (CIMENTO/ AREIA MÉDIA/ BRITA 1)  - PREPARO MECÂNICO COM BETONEIRA 600 L. AF_07/2016</t>
  </si>
  <si>
    <t xml:space="preserve"> 97735 </t>
  </si>
  <si>
    <t>PEÇA RETANGULAR PRÉ-MOLDADA, VOLUME DE CONCRETO DE 30 A 100 LITROS, TAXA DE AÇO APROXIMADA DE 30KG/M³. AF_01/2018</t>
  </si>
  <si>
    <t xml:space="preserve"> 94099 </t>
  </si>
  <si>
    <t>PREPARO DE FUNDO DE VALA COM LARGURA MAIOR OU IGUAL A 1,5 M E MENOR QUE 2,5 M, EM LOCAL COM NÍVEL BAIXO DE INTERFERÊNCIA. AF_06/2016</t>
  </si>
  <si>
    <t xml:space="preserve"> 88628 </t>
  </si>
  <si>
    <t>ARGAMASSA TRAÇO 1:3 (EM VOLUME DE CIMENTO E AREIA MÉDIA ÚMIDA), PREPARO MECÂNICO COM BETONEIRA 400 L. AF_08/2019</t>
  </si>
  <si>
    <t xml:space="preserve"> 00000650 </t>
  </si>
  <si>
    <t>BLOCO DE VEDACAO DE CONCRETO, 9 X 19 X 39 CM (CLASSE C - NBR 6136)</t>
  </si>
  <si>
    <t xml:space="preserve"> 88248 </t>
  </si>
  <si>
    <t>AUXILIAR DE ENCANADOR OU BOMBEIRO HIDRÁULICO COM ENCARGOS COMPLEMENTARES</t>
  </si>
  <si>
    <t xml:space="preserve"> 00000122 </t>
  </si>
  <si>
    <t>ADESIVO PLASTICO PARA PVC, FRASCO COM 850 GR</t>
  </si>
  <si>
    <t xml:space="preserve"> 00038383 </t>
  </si>
  <si>
    <t>LIXA D'AGUA EM FOLHA, GRAO 100</t>
  </si>
  <si>
    <t xml:space="preserve"> 00020083 </t>
  </si>
  <si>
    <t>SOLUCAO LIMPADORA PARA PVC, FRASCO COM 1000 CM3</t>
  </si>
  <si>
    <t xml:space="preserve"> 00009840 </t>
  </si>
  <si>
    <t>TUBO PVC, SERIE R, DN 150 MM, PARA ESGOTO OU AGUAS PLUVIAIS PREDIAL (NBR 5688)</t>
  </si>
  <si>
    <t xml:space="preserve"> 2229 </t>
  </si>
  <si>
    <t>Tinta novacor piso ou similar</t>
  </si>
  <si>
    <t xml:space="preserve"> 00007343 </t>
  </si>
  <si>
    <t>TINTA A BASE DE RESINA ACRILICA, PARA SINALIZACAO HORIZONTAL VIARIA (NBR 11862)</t>
  </si>
  <si>
    <t xml:space="preserve"> 00037558 </t>
  </si>
  <si>
    <t>PLACA DE SINALIZACAO DE SEGURANCA CONTRA INCENDIO, FOTOLUMINESCENTE, RETANGULAR, *20 X 40* CM, EM PVC *2* MM ANTI-CHAMAS (SIMBOLOS, CORES E PICTOGRAMAS CONFORME NBR 13434)</t>
  </si>
  <si>
    <t xml:space="preserve"> INSUMO - CP - 2018.01-01 </t>
  </si>
  <si>
    <t>RESERVATÓRIO MODULAR DE PLACAS DE POLIÉSTER REFORÇADO COM FIBRA DE VIDRO PARA ARMAZENAMENTO DE ÁGUA COM 300M³</t>
  </si>
  <si>
    <t xml:space="preserve"> 88251 </t>
  </si>
  <si>
    <t>AUXILIAR DE SERRALHEIRO COM ENCARGOS COMPLEMENTARES</t>
  </si>
  <si>
    <t xml:space="preserve"> 88315 </t>
  </si>
  <si>
    <t>SERRALHEIRO COM ENCARGOS COMPLEMENTARES</t>
  </si>
  <si>
    <t xml:space="preserve"> 6391 </t>
  </si>
  <si>
    <t>SOLDA TOPO DESCENDENTE CHANFRADA ESPESSURA=1/4" CHAPA/PERFIL/TUBO ACO COM CONVERSOR DIESEL.</t>
  </si>
  <si>
    <t xml:space="preserve"> 00021013 </t>
  </si>
  <si>
    <t>TUBO ACO GALVANIZADO COM COSTURA, CLASSE LEVE, DN 50 MM ( 2"),  E = 3,00 MM,  *4,40* KG/M (NBR 5580)</t>
  </si>
  <si>
    <t xml:space="preserve"> 00021014 </t>
  </si>
  <si>
    <t>TUBO ACO GALVANIZADO COM COSTURA, CLASSE LEVE, DN 65 MM ( 2 1/2"),  E = 3,35 MM, * 6,23* KG/M (NBR 5580)</t>
  </si>
  <si>
    <t xml:space="preserve"> 00040424 </t>
  </si>
  <si>
    <t>CHAPA DE ACO CARBONO LAMINADO A QUENTE, QUALIDADE ESTRUTURAL, BITOLA 3/16", E =4,75 MM (37,29 KG/M2)</t>
  </si>
  <si>
    <t xml:space="preserve"> 00007167 </t>
  </si>
  <si>
    <t>TELA DE ARAME GALVANIZADA QUADRANGULAR / LOSANGULAR, FIO 2,11 MM (14 BWG), MALHA 5 X 5 CM, H = 2 M</t>
  </si>
  <si>
    <t xml:space="preserve"> 00000026 </t>
  </si>
  <si>
    <t>ACO CA-25, 10,0 MM, VERGALHAO</t>
  </si>
  <si>
    <t xml:space="preserve"> 00003106 </t>
  </si>
  <si>
    <t>FERROLHO / FECHO CHATO, DE SOBREPOR, EM FERRO ZINCADO, REFORCADO, 6", COM PORTA CADEADO, PARA PORTAO, PORTA E JANELA - INCLUI PARAFUSOS</t>
  </si>
  <si>
    <t xml:space="preserve"> 00005085 </t>
  </si>
  <si>
    <t>CADEADO SIMPLES, EM LATAO MACICO CROMADO, LARGURA DE 35 MM,  HASTE DE ACO TEMPERADO, CEMENTADO (NAO LONGA), INCLUI 2 CHAVES</t>
  </si>
  <si>
    <t xml:space="preserve"> 00004374 </t>
  </si>
  <si>
    <t>BUCHA DE NYLON SEM ABA S10</t>
  </si>
  <si>
    <t xml:space="preserve"> 00004301 </t>
  </si>
  <si>
    <t>PARAFUSO ZINCADO ROSCA SOBERBA, CABECA SEXTAVADA, 5/16 " X 85 MM, PARA FIXACAO DE TELHA EM MADEIRA</t>
  </si>
  <si>
    <t xml:space="preserve"> 88261 </t>
  </si>
  <si>
    <t>CARPINTEIRO DE ESQUADRIA COM ENCARGOS COMPLEMENTARES</t>
  </si>
  <si>
    <t xml:space="preserve"> 24.20.090 </t>
  </si>
  <si>
    <t>Solda MIG em esquadrias metálicas</t>
  </si>
  <si>
    <t xml:space="preserve"> 00000342 </t>
  </si>
  <si>
    <t>ARAME GALVANIZADO 12 BWG, 2,76 MM (0,048 KG/M)</t>
  </si>
  <si>
    <t xml:space="preserve"> 00005075 </t>
  </si>
  <si>
    <t>PREGO DE ACO POLIDO COM CABECA 18 X 30 (2 3/4 X 10)</t>
  </si>
  <si>
    <t xml:space="preserve"> 00006188 </t>
  </si>
  <si>
    <t>!EM PROCESSO DE DESATIVACAO! TABUA DE MADEIRA NAO APARELHADA *2,5 X 30 CM (1 X 12 ") PINUS, MISTA OU EQUIVALENTE DA REGIAO</t>
  </si>
  <si>
    <t xml:space="preserve"> 00010935 </t>
  </si>
  <si>
    <t>TELA DE ARAME GALVANIZADA REVESTIDA EM PVC, QUADRANGULAR / LOSANGULAR, FIO 2,77 MM (12 BWG), BITOLA FINAL = *3,8* MM, MALHA 7,5 X 7,5 CM, H = 2 M</t>
  </si>
  <si>
    <t xml:space="preserve"> 4808 </t>
  </si>
  <si>
    <t>Tubo de aço inox 2 1/2" esp.1,50mm</t>
  </si>
  <si>
    <t xml:space="preserve"> 00012760 </t>
  </si>
  <si>
    <t>CHAPA ACO INOX AISI 304 NUMERO 4 (E = 6 MM), ACABAMENTO NUMERO 1 (LAMINADO A QUENTE, FOSCO)</t>
  </si>
  <si>
    <t xml:space="preserve"> 00011964 </t>
  </si>
  <si>
    <t>PARAFUSO DE ACO TIPO CHUMBADOR PARABOLT, DIAMETRO 3/8", COMPRIMENTO 75 MM</t>
  </si>
  <si>
    <t xml:space="preserve"> 83 </t>
  </si>
  <si>
    <t>Forma plana para fundações, em tábuas de pinho, 05 usos</t>
  </si>
  <si>
    <t xml:space="preserve"> 95 </t>
  </si>
  <si>
    <t>Concreto simples fabricado na obra, fck=13,5 mpa, lançado e adensado</t>
  </si>
  <si>
    <t xml:space="preserve"> 126 </t>
  </si>
  <si>
    <t>Concreto simples fabricado na obra, fck=15 mpa, lançado e adensado</t>
  </si>
  <si>
    <t xml:space="preserve"> 140 </t>
  </si>
  <si>
    <t>Ao CA - 50  6,3 a 12,5mm, inclusive corte, dobragem, montagem e colocacao de ferragens nas formas, para superestruturas e fundaes - R1</t>
  </si>
  <si>
    <t>kg</t>
  </si>
  <si>
    <t xml:space="preserve"> 157 </t>
  </si>
  <si>
    <t>Alvenaria tijolo cerâmico maciço (5x9x19), esp = 0,19m (dobrada), com argamassa traço t5 - 1:2:8 (cimento / cal / areia) c/ junta de 2,0cm - R1</t>
  </si>
  <si>
    <t xml:space="preserve"> 1908 </t>
  </si>
  <si>
    <t>Reboco ou emboço externo, de parede, com argamassa traço t5 - 1:2:8 (cimento / cal / areia), espessura 2,0 cm</t>
  </si>
  <si>
    <t xml:space="preserve"> 3310 </t>
  </si>
  <si>
    <t>Chapisco em parede com argamassa traço t1 - 1:3 (cimento / areia) - Revisado 08/2015</t>
  </si>
  <si>
    <t xml:space="preserve"> 87301 </t>
  </si>
  <si>
    <t>ARGAMASSA TRAÇO 1:4 (EM VOLUME DE CIMENTO E AREIA MÉDIA ÚMIDA) PARA CONTRAPISO, PREPARO MECÂNICO COM BETONEIRA 400 L. AF_08/2019</t>
  </si>
  <si>
    <t xml:space="preserve"> 00007334 </t>
  </si>
  <si>
    <t>ADITIVO ADESIVO LIQUIDO PARA ARGAMASSAS DE REVESTIMENTOS CIMENTICIOS</t>
  </si>
  <si>
    <t xml:space="preserve"> 00001379 </t>
  </si>
  <si>
    <t>CIMENTO PORTLAND COMPOSTO CP II-32</t>
  </si>
  <si>
    <t xml:space="preserve"> 88243 </t>
  </si>
  <si>
    <t>AJUDANTE ESPECIALIZADO COM ENCARGOS COMPLEMENTARES</t>
  </si>
  <si>
    <t xml:space="preserve"> 00000626 </t>
  </si>
  <si>
    <t>MANTA LIQUIDA DE BASE ASFALTICA MODIFICADA COM A ADICAO DE ELASTOMEROS DILUIDOS EM SOLVENTE ORGANICO, APLICACAO A FRIO (MEMBRANA IMPERMEABILIZANTE ASFASTICA)</t>
  </si>
  <si>
    <t xml:space="preserve"> 88256 </t>
  </si>
  <si>
    <t>AZULEJISTA OU LADRILHISTA COM ENCARGOS COMPLEMENTARES</t>
  </si>
  <si>
    <t xml:space="preserve"> 00001381 </t>
  </si>
  <si>
    <t>ARGAMASSA COLANTE AC I PARA CERAMICAS</t>
  </si>
  <si>
    <t xml:space="preserve"> 00001292 </t>
  </si>
  <si>
    <t>PISO EM CERAMICA ESMALTADA EXTRA, PEI MAIOR OU IGUAL A 4, FORMATO MAIOR QUE 2025 CM2</t>
  </si>
  <si>
    <t xml:space="preserve"> 00034357 </t>
  </si>
  <si>
    <t>REJUNTE COLORIDO, CIMENTICIO</t>
  </si>
  <si>
    <t xml:space="preserve"> 92270 </t>
  </si>
  <si>
    <t>FABRICAÇÃO DE FÔRMA PARA VIGAS, COM MADEIRA SERRADA, E = 25 MM. AF_12/2015</t>
  </si>
  <si>
    <t xml:space="preserve"> 92791 </t>
  </si>
  <si>
    <t>CORTE E DOBRA DE AÇO CA-60, DIÂMETRO DE 5,0 MM, UTILIZADO EM ESTRUTURAS DIVERSAS, EXCETO LAJES. AF_12/2015</t>
  </si>
  <si>
    <t xml:space="preserve"> 00039017 </t>
  </si>
  <si>
    <t>ESPACADOR / DISTANCIADOR CIRCULAR COM ENTRADA LATERAL, EM PLASTICO, PARA VERGALHAO *4,2 A 12,5* MM, COBRIMENTO 20 MM</t>
  </si>
  <si>
    <t xml:space="preserve"> 92793 </t>
  </si>
  <si>
    <t>CORTE E DOBRA DE AÇO CA-50, DIÂMETRO DE 8,0 MM, UTILIZADO EM ESTRUTURAS DIVERSAS, EXCETO LAJES. AF_12/2015</t>
  </si>
  <si>
    <t xml:space="preserve"> 87292 </t>
  </si>
  <si>
    <t>ARGAMASSA TRAÇO 1:2:8 (EM VOLUME DE CIMENTO, CAL E AREIA MÉDIA ÚMIDA) PARA EMBOÇO/MASSA ÚNICA/ASSENTAMENTO DE ALVENARIA DE VEDAÇÃO, PREPARO MECÂNICO COM BETONEIRA 400 L. AF_08/2019</t>
  </si>
  <si>
    <t xml:space="preserve"> 00007267 </t>
  </si>
  <si>
    <t>BLOCO CERAMICO (ALVENARIA VEDACAO), 6 FUROS, DE 9 X 14 X 19 CM</t>
  </si>
  <si>
    <t xml:space="preserve"> 00037395 </t>
  </si>
  <si>
    <t>PINO DE ACO COM FURO, HASTE = 27 MM (ACAO DIRETA)</t>
  </si>
  <si>
    <t>CENTO</t>
  </si>
  <si>
    <t xml:space="preserve"> 00034557 </t>
  </si>
  <si>
    <t>TELA DE ACO SOLDADA GALVANIZADA/ZINCADA PARA ALVENARIA, FIO D = *1,20 A 1,70* MM, MALHA 15 X 15 MM, (C X L) *50 X 7,5* CM</t>
  </si>
  <si>
    <t xml:space="preserve"> 88629 </t>
  </si>
  <si>
    <t>ARGAMASSA TRAÇO 1:3 (EM VOLUME DE CIMENTO E AREIA MÉDIA ÚMIDA), PREPARO MANUAL. AF_08/2019</t>
  </si>
  <si>
    <t xml:space="preserve"> 00000665 </t>
  </si>
  <si>
    <t>ELEMENTO VAZADO DE CONCRETO, QUADRICULADO, 16 FUROS *50 X 50 X 7* CM</t>
  </si>
  <si>
    <t xml:space="preserve"> 00007356 </t>
  </si>
  <si>
    <t>TINTA ACRILICA PREMIUM, COR BRANCO FOSCO</t>
  </si>
  <si>
    <t xml:space="preserve"> 92874 </t>
  </si>
  <si>
    <t>LANÇAMENTO COM USO DE BOMBA, ADENSAMENTO E ACABAMENTO DE CONCRETO EM ESTRUTURAS. AF_12/2015</t>
  </si>
  <si>
    <t xml:space="preserve"> 00043059 </t>
  </si>
  <si>
    <t>ACO CA-60, 4,2 MM, OU 5,0 MM, OU 6,0 MM, OU 7,0 MM, VERGALHAO</t>
  </si>
  <si>
    <t xml:space="preserve"> 00003736 </t>
  </si>
  <si>
    <t>LAJE PRE-MOLDADA CONVENCIONAL (LAJOTAS + VIGOTAS) PARA FORRO, UNIDIRECIONAL, SOBRECARGA DE 100 KG/M2, VAO ATE 4,00 M (SEM COLOCACAO)</t>
  </si>
  <si>
    <t xml:space="preserve"> 87369 </t>
  </si>
  <si>
    <t>ARGAMASSA TRAÇO 1:2:8 (EM VOLUME DE CIMENTO, CAL E AREIA MÉDIA ÚMIDA) PARA EMBOÇO/MASSA ÚNICA/ASSENTAMENTO DE ALVENARIA DE VEDAÇÃO, PREPARO MANUAL. AF_08/2019</t>
  </si>
  <si>
    <t xml:space="preserve"> 93281 </t>
  </si>
  <si>
    <t>GUINCHO ELÉTRICO DE COLUNA, CAPACIDADE 400 KG, COM MOTO FREIO, MOTOR TRIFÁSICO DE 1,25 CV - CHP DIURNO. AF_03/2016</t>
  </si>
  <si>
    <t xml:space="preserve"> 93282 </t>
  </si>
  <si>
    <t>GUINCHO ELÉTRICO DE COLUNA, CAPACIDADE 400 KG, COM MOTO FREIO, MOTOR TRIFÁSICO DE 1,25 CV - CHI DIURNO. AF_03/2016</t>
  </si>
  <si>
    <t xml:space="preserve"> 88323 </t>
  </si>
  <si>
    <t>TELHADISTA COM ENCARGOS COMPLEMENTARES</t>
  </si>
  <si>
    <t xml:space="preserve"> 00007237 </t>
  </si>
  <si>
    <t>RUFO PARA TELHA ONDULADA DE FIBROCIMENTO, E = 6 MM, ABA *260* MM, COMPRIMENTO 1100 MM (SEM AMIANTO)</t>
  </si>
  <si>
    <t xml:space="preserve"> 00040568 </t>
  </si>
  <si>
    <t>PREGO DE ACO POLIDO COM CABECA 22 X 48 (4 1/4 X 5)</t>
  </si>
  <si>
    <t xml:space="preserve"> 00001607 </t>
  </si>
  <si>
    <t>CONJUNTO ARRUELAS DE VEDACAO 5/16" PARA TELHA FIBROCIMENTO (UMA ARRUELA METALICA E UMA ARRUELA PVC - CONICAS)</t>
  </si>
  <si>
    <t>CJ</t>
  </si>
  <si>
    <t xml:space="preserve"> 00004302 </t>
  </si>
  <si>
    <t>PARAFUSO ZINCADO ROSCA SOBERBA, CABECA SEXTAVADA, 5/16 " X 250 MM, PARA FIXACAO DE TELHA EM MADEIRA</t>
  </si>
  <si>
    <t xml:space="preserve"> 00007194 </t>
  </si>
  <si>
    <t>TELHA DE FIBROCIMENTO ONDULADA E = 6 MM, DE 2,44 X 1,10 M (SEM AMIANTO)</t>
  </si>
  <si>
    <t xml:space="preserve"> 87377 </t>
  </si>
  <si>
    <t>ARGAMASSA TRAÇO 1:3 (EM VOLUME DE CIMENTO E AREIA GROSSA ÚMIDA) PARA CHAPISCO CONVENCIONAL, PREPARO MANUAL. AF_08/2019</t>
  </si>
  <si>
    <t xml:space="preserve"> 00037411 </t>
  </si>
  <si>
    <t>TELA DE ACO SOLDADA GALVANIZADA/ZINCADA PARA ALVENARIA, FIO D = *1,24 MM, MALHA 25 X 25 MM</t>
  </si>
  <si>
    <t xml:space="preserve"> 87402 </t>
  </si>
  <si>
    <t>ARGAMASSA INDUSTRIALIZADA PARA CHAPISCO COLANTE, PREPARO MANUAL. AF_08/2019</t>
  </si>
  <si>
    <t xml:space="preserve"> 00007568 </t>
  </si>
  <si>
    <t>BUCHA DE NYLON SEM ABA S10, COM PARAFUSO DE 6,10 X 65 MM EM ACO ZINCADO COM ROSCA SOBERBA, CABECA CHATA E FENDA PHILLIPS</t>
  </si>
  <si>
    <t xml:space="preserve"> 00036888 </t>
  </si>
  <si>
    <t>GUARNICAO/MOLDURA DE ACABAMENTO PARA ESQUADRIA DE ALUMINIO ANODIZADO NATURAL, PARA 1 FACE</t>
  </si>
  <si>
    <t xml:space="preserve"> 00039025 </t>
  </si>
  <si>
    <t>PORTA DE ABRIR EM ALUMINIO TIPO VENEZIANA, ACABAMENTO ANODIZADO NATURAL, SEM GUARNICAO/ALIZAR/VISTA, 87 X 210 CM</t>
  </si>
  <si>
    <t xml:space="preserve"> 00000142 </t>
  </si>
  <si>
    <t>SELANTE ELASTICO MONOCOMPONENTE A BASE DE POLIURETANO (PU) PARA JUNTAS DIVERSAS</t>
  </si>
  <si>
    <t>310ML</t>
  </si>
  <si>
    <t xml:space="preserve"> 88247 </t>
  </si>
  <si>
    <t>AUXILIAR DE ELETRICISTA COM ENCARGOS COMPLEMENTARES</t>
  </si>
  <si>
    <t xml:space="preserve"> 00001872 </t>
  </si>
  <si>
    <t>CAIXA DE PASSAGEM, EM PVC, DE 4" X 2", PARA ELETRODUTO FLEXIVEL CORRUGADO</t>
  </si>
  <si>
    <t xml:space="preserve"> 00001871 </t>
  </si>
  <si>
    <t>CAIXA OCTOGONAL DE FUNDO MOVEL, EM PVC, DE 3" X 3", PARA ELETRODUTO FLEXIVEL CORRUGADO</t>
  </si>
  <si>
    <t xml:space="preserve"> 00001892 </t>
  </si>
  <si>
    <t>LUVA EM PVC RIGIDO ROSCAVEL, DE 1", PARA ELETRODUTO</t>
  </si>
  <si>
    <t xml:space="preserve"> 5005 </t>
  </si>
  <si>
    <t>Arruela lisa de aço galvanizada de Ø 1/4"</t>
  </si>
  <si>
    <t xml:space="preserve"> 00011945 </t>
  </si>
  <si>
    <t>BUCHA DE NYLON SEM ABA S4</t>
  </si>
  <si>
    <t xml:space="preserve"> 00004375 </t>
  </si>
  <si>
    <t>BUCHA DE NYLON SEM ABA S6</t>
  </si>
  <si>
    <t xml:space="preserve"> 8838 </t>
  </si>
  <si>
    <t>Parafuso auto-atarrachante 1/2" x 1"</t>
  </si>
  <si>
    <t xml:space="preserve"> 00001020 </t>
  </si>
  <si>
    <t>CABO DE COBRE, FLEXIVEL, CLASSE 4 OU 5, ISOLACAO EM PVC/A, ANTICHAMA BWF-B, COBERTURA PVC-ST1, ANTICHAMA BWF-B, 1 CONDUTOR, 0,6/1 KV, SECAO NOMINAL 10 MM2</t>
  </si>
  <si>
    <t xml:space="preserve"> 00021127 </t>
  </si>
  <si>
    <t>FITA ISOLANTE ADESIVA ANTICHAMA, USO ATE 750 V, EM ROLO DE 19 MM X 5 M</t>
  </si>
  <si>
    <t xml:space="preserve"> 00000995 </t>
  </si>
  <si>
    <t>CABO DE COBRE, FLEXIVEL, CLASSE 4 OU 5, ISOLACAO EM PVC/A, ANTICHAMA BWF-B, COBERTURA PVC-ST1, ANTICHAMA BWF-B, 1 CONDUTOR, 0,6/1 KV, SECAO NOMINAL 16 MM2</t>
  </si>
  <si>
    <t xml:space="preserve"> 00001022 </t>
  </si>
  <si>
    <t>CABO DE COBRE, FLEXIVEL, CLASSE 4 OU 5, ISOLACAO EM PVC/A, ANTICHAMA BWF-B, COBERTURA PVC-ST1, ANTICHAMA BWF-B, 1 CONDUTOR, 0,6/1 KV, SECAO NOMINAL 2,5 MM2</t>
  </si>
  <si>
    <t xml:space="preserve"> 00001021 </t>
  </si>
  <si>
    <t>CABO DE COBRE, FLEXIVEL, CLASSE 4 OU 5, ISOLACAO EM PVC/A, ANTICHAMA BWF-B, COBERTURA PVC-ST1, ANTICHAMA BWF-B, 1 CONDUTOR, 0,6/1 KV, SECAO NOMINAL 4 MM2</t>
  </si>
  <si>
    <t xml:space="preserve"> 00000994 </t>
  </si>
  <si>
    <t>CABO DE COBRE, FLEXIVEL, CLASSE 4 OU 5, ISOLACAO EM PVC/A, ANTICHAMA BWF-B, COBERTURA PVC-ST1, ANTICHAMA BWF-B, 1 CONDUTOR, 0,6/1 KV, SECAO NOMINAL 6 MM2</t>
  </si>
  <si>
    <t xml:space="preserve"> 00001106 </t>
  </si>
  <si>
    <t>CAL HIDRATADA CH-I PARA ARGAMASSAS</t>
  </si>
  <si>
    <t xml:space="preserve"> 00001358 </t>
  </si>
  <si>
    <t>CHAPA DE MADEIRA COMPENSADA RESINADA PARA FORMA DE CONCRETO, DE *2,2 X 1,1* M, E = 17 MM</t>
  </si>
  <si>
    <t xml:space="preserve"> 00004721 </t>
  </si>
  <si>
    <t>PEDRA BRITADA N. 1 (9,5 a 19 MM) POSTO PEDREIRA/FORNECEDOR, SEM FRETE</t>
  </si>
  <si>
    <t xml:space="preserve"> 00004722 </t>
  </si>
  <si>
    <t>PEDRA BRITADA N. 3 (38 A 50 MM) POSTO PEDREIRA/FORNECEDOR, SEM FRETE</t>
  </si>
  <si>
    <t xml:space="preserve"> 00007258 </t>
  </si>
  <si>
    <t>TIJOLO CERAMICO MACICO *5 X 10 X 20* CM</t>
  </si>
  <si>
    <t xml:space="preserve"> 91946 </t>
  </si>
  <si>
    <t>SUPORTE PARAFUSADO COM PLACA DE ENCAIXE 4" X 2" MÉDIO (1,30 M DO PISO) PARA PONTO ELÉTRICO - FORNECIMENTO E INSTALAÇÃO. AF_12/2015</t>
  </si>
  <si>
    <t xml:space="preserve"> 91952 </t>
  </si>
  <si>
    <t>INTERRUPTOR SIMPLES (1 MÓDULO), 10A/250V, SEM SUPORTE E SEM PLACA - FORNECIMENTO E INSTALAÇÃO. AF_12/2015</t>
  </si>
  <si>
    <t xml:space="preserve"> 91994 </t>
  </si>
  <si>
    <t>TOMADA MÉDIA DE EMBUTIR (1 MÓDULO), 2P+T 10 A, SEM SUPORTE E SEM PLACA - FORNECIMENTO E INSTALAÇÃO. AF_12/2015</t>
  </si>
  <si>
    <t xml:space="preserve"> 00038102 </t>
  </si>
  <si>
    <t>TOMADA 2P+T 20A, 250V  (APENAS MODULO)</t>
  </si>
  <si>
    <t xml:space="preserve"> 91677 </t>
  </si>
  <si>
    <t>ENGENHEIRO ELETRICISTA COM ENCARGOS COMPLEMENTARES</t>
  </si>
  <si>
    <t xml:space="preserve"> 9761 </t>
  </si>
  <si>
    <t>Tomada embutir 3p+T, tipo industrial, 32A, 220/240 ref:N-4249, cor azul, marca Steck ou similar</t>
  </si>
  <si>
    <t xml:space="preserve"> 00034616 </t>
  </si>
  <si>
    <t>DISJUNTOR TIPO DIN/IEC, BIPOLAR DE 6 ATE 32A</t>
  </si>
  <si>
    <t xml:space="preserve"> 00001570 </t>
  </si>
  <si>
    <t>TERMINAL A COMPRESSAO EM COBRE ESTANHADO PARA CABO 2,5 MM2, 1 FURO E 1 COMPRESSAO, PARA PARAFUSO DE FIXACAO M5</t>
  </si>
  <si>
    <t xml:space="preserve"> 00034623 </t>
  </si>
  <si>
    <t>DISJUNTOR TIPO DIN/IEC, BIPOLAR 40 ATE 50A</t>
  </si>
  <si>
    <t xml:space="preserve"> 00001575 </t>
  </si>
  <si>
    <t>TERMINAL A COMPRESSAO EM COBRE ESTANHADO PARA CABO 16 MM2, 1 FURO E 1 COMPRESSAO, PARA PARAFUSO DE FIXACAO M6</t>
  </si>
  <si>
    <t xml:space="preserve"> 00001574 </t>
  </si>
  <si>
    <t>TERMINAL A COMPRESSAO EM COBRE ESTANHADO PARA CABO 10 MM2, 1 FURO E 1 COMPRESSAO, PARA PARAFUSO DE FIXACAO M6</t>
  </si>
  <si>
    <t xml:space="preserve"> E00532 </t>
  </si>
  <si>
    <t>SEDOP</t>
  </si>
  <si>
    <t>Disjuntor 10 DR tetrapolar 25A 10 mA - PADRÃO DIN</t>
  </si>
  <si>
    <t xml:space="preserve"> 3621 </t>
  </si>
  <si>
    <t>Disjuntor tetrapolar DR 63 A, tipo AC, corrente nominal residual 30mA, ref.: Siemens 5SM1 ou similar</t>
  </si>
  <si>
    <t xml:space="preserve"> 00002681 </t>
  </si>
  <si>
    <t>ELETRODUTO DE PVC RIGIDO ROSCAVEL DE 2 ", SEM LUVA</t>
  </si>
  <si>
    <t xml:space="preserve"> 00043132 </t>
  </si>
  <si>
    <t>ARAME RECOZIDO 16 BWG, D = 1,60 MM (0,016 KG/M) OU 18 BWG, D = 1,25 MM (0,01 KG/M)</t>
  </si>
  <si>
    <t xml:space="preserve"> 00002685 </t>
  </si>
  <si>
    <t>ELETRODUTO DE PVC RIGIDO ROSCAVEL DE 1 ", SEM LUVA</t>
  </si>
  <si>
    <t xml:space="preserve"> 00002680 </t>
  </si>
  <si>
    <t>ELETRODUTO DE PVC RIGIDO ROSCAVEL DE 1 1/2 ", SEM LUVA</t>
  </si>
  <si>
    <t xml:space="preserve"> 00002674 </t>
  </si>
  <si>
    <t>ELETRODUTO DE PVC RIGIDO ROSCAVEL DE 3/4 ", SEM LUVA</t>
  </si>
  <si>
    <t xml:space="preserve"> 00038774 </t>
  </si>
  <si>
    <t>LUMINARIA DE EMERGENCIA 30 LEDS, POTENCIA 2 W, BATERIA DE LITIO, AUTONOMIA DE 6 HORAS</t>
  </si>
  <si>
    <t xml:space="preserve"> 93043 </t>
  </si>
  <si>
    <t>LÂMPADA LED 10 W BIVOLT BRANCA, FORMATO TRADICIONAL (BASE E27) - FORNECIMENTO E INSTALAÇÃO</t>
  </si>
  <si>
    <t xml:space="preserve"> 00038775 </t>
  </si>
  <si>
    <t>LUMINARIA TIPO TARTARUGA PARA AREA EXTERNA EM ALUMINIO, COM GRADE, PARA 1 LAMPADA, BASE E27, POTENCIA MAXIMA 40/60 W (NAO INCLUI LAMPADA)</t>
  </si>
  <si>
    <t xml:space="preserve"> 00039385 </t>
  </si>
  <si>
    <t>LUMINARIA LED PLAFON REDONDO DE SOBREPOR BIVOLT 12/13 W,  D = *17* CM</t>
  </si>
  <si>
    <t xml:space="preserve"> 00012038 </t>
  </si>
  <si>
    <t>QUADRO DE DISTRIBUICAO COM BARRAMENTO TRIFASICO, DE SOBREPOR, EM CHAPA DE ACO GALVANIZADO, PARA 18 DISJUNTORES DIN, 100 A</t>
  </si>
  <si>
    <t xml:space="preserve"> 90778 </t>
  </si>
  <si>
    <t xml:space="preserve"> 88266 </t>
  </si>
  <si>
    <t>ELETROTÉCNICO COM ENCARGOS COMPLEMENTARES</t>
  </si>
  <si>
    <t xml:space="preserve"> 00002391 </t>
  </si>
  <si>
    <t>DISJUNTOR TERMOMAGNETICO TRIPOLAR 125A</t>
  </si>
  <si>
    <t xml:space="preserve"> 00034653 </t>
  </si>
  <si>
    <t>DISJUNTOR TIPO DIN/IEC, MONOPOLAR DE 6  ATE  32A</t>
  </si>
  <si>
    <t xml:space="preserve"> 00013374 </t>
  </si>
  <si>
    <t>BASE UNIPOLAR PARA FUSIVEL NH1, CORRENTE NOMINAL DE 250 A, SEM CAPA</t>
  </si>
  <si>
    <t xml:space="preserve"> 00003298 </t>
  </si>
  <si>
    <t>FUSIVEL NH 200 A 250 AMPERES, TAMANHO 1, CAPACIDADE DE INTERRUPCAO DE 120 KA, TENSAO NOMIMNAL DE 500 V</t>
  </si>
  <si>
    <t xml:space="preserve"> I8942 </t>
  </si>
  <si>
    <t>PROTETOR DE SURTOS, CLASSE I, 30KA</t>
  </si>
  <si>
    <t xml:space="preserve"> CRN 9 </t>
  </si>
  <si>
    <t>CAERN</t>
  </si>
  <si>
    <t>CAIXA PARA QUADRO 120 X 160 X 25 CM</t>
  </si>
  <si>
    <t xml:space="preserve"> CRN 8 </t>
  </si>
  <si>
    <t>BOTOEIRAS DE COMANDO</t>
  </si>
  <si>
    <t xml:space="preserve"> I7437 </t>
  </si>
  <si>
    <t>CHAVE SELETORA DE 3 POSIÇÕES</t>
  </si>
  <si>
    <t xml:space="preserve"> CRN 6 </t>
  </si>
  <si>
    <t>BLOCO DE CONTATO NORMALMENTE ABERTO</t>
  </si>
  <si>
    <t xml:space="preserve"> CRN 7 </t>
  </si>
  <si>
    <t>BOTÃO DE EMERGÊNCIA COM BLOCO DE CONTATO</t>
  </si>
  <si>
    <t xml:space="preserve"> 00001577 </t>
  </si>
  <si>
    <t>TERMINAL A COMPRESSAO EM COBRE ESTANHADO PARA CABO 35 MM2, 1 FURO E 1 COMPRESSAO, PARA PARAFUSO DE FIXACAO M8</t>
  </si>
  <si>
    <t xml:space="preserve"> 00000863 </t>
  </si>
  <si>
    <t>CABO DE COBRE NU 35 MM2 MEIO-DURO</t>
  </si>
  <si>
    <t xml:space="preserve"> 4864 </t>
  </si>
  <si>
    <t>Garra Final</t>
  </si>
  <si>
    <t xml:space="preserve"> 00011581 </t>
  </si>
  <si>
    <t>TRILHO EM ALUMINIO "U", COM ABAULADO PARA ROLDANA DE PORTA DE CORRER, *40 X 40* MM</t>
  </si>
  <si>
    <t xml:space="preserve"> 00001598 </t>
  </si>
  <si>
    <t>CONECTOR DE ALUMINIO TIPO PRENSA CABO, BITOLA 1/2", PARA CABOS DE DIAMETRO DE 12,5 A 15 MM</t>
  </si>
  <si>
    <t xml:space="preserve"> 00001600 </t>
  </si>
  <si>
    <t>CONECTOR DE ALUMINIO TIPO PRENSA CABO, BITOLA 1", PARA CABOS DE DIAMETRO DE 22,5 A 25 MM</t>
  </si>
  <si>
    <t xml:space="preserve"> 00007588 </t>
  </si>
  <si>
    <t>AUTOMATICO DE BOIA SUPERIOR / INFERIOR, *15* A / 250 V</t>
  </si>
  <si>
    <t xml:space="preserve"> 12390 </t>
  </si>
  <si>
    <t>Soft starter para motor 20CV/220V-40CV/380V 61A SSW070061T5SZ, da WEG ou similar</t>
  </si>
  <si>
    <t xml:space="preserve"> M100806001 </t>
  </si>
  <si>
    <t>HORÍMETRO-380V, 0-1000HS, 72mmx72mm</t>
  </si>
  <si>
    <t xml:space="preserve"> 54533 </t>
  </si>
  <si>
    <t>SINALIZADOR LUMINOSO COM LÂMPADA LED, 220V - 22MM</t>
  </si>
  <si>
    <t xml:space="preserve"> M102450040 </t>
  </si>
  <si>
    <t>EMBASA</t>
  </si>
  <si>
    <t>INTERRUPTOR TIPO FIM DE CURSO, 10A, 500V, C/ CABECOTE A MOVIMENTO ANGULAR</t>
  </si>
  <si>
    <t xml:space="preserve"> M109600108 </t>
  </si>
  <si>
    <t>CONECTOR TIPO CUNHA COBRE 35mm=CA-2</t>
  </si>
  <si>
    <t>PC</t>
  </si>
  <si>
    <t xml:space="preserve"> I0460 </t>
  </si>
  <si>
    <t>CANALETA PLASTICA (50 X 20)MM, SISTEMA "X"</t>
  </si>
  <si>
    <t xml:space="preserve"> 95139 </t>
  </si>
  <si>
    <t>TALHA MANUAL DE CORRENTE, CAPACIDADE DE 2 TON. COM ELEVAÇÃO DE 3 M - CHP DIURNO. AF_07/2016</t>
  </si>
  <si>
    <t xml:space="preserve"> P.11.000.066172 </t>
  </si>
  <si>
    <t>Conjunto motor-bomba (centrífuga), monoestágio, potência de 40 CV, trifásico, Hman= 45 a 75 MCA, Q= 120 a 75 m³/h , referência RL-26B da empresa THEBE ou equivalente</t>
  </si>
  <si>
    <t xml:space="preserve"> 00007694 </t>
  </si>
  <si>
    <t>TUBO ACO GALVANIZADO COM COSTURA, CLASSE MEDIA, DN 3", E = *4,05* MM, PESO *8,47* KG/M (NBR 5580)</t>
  </si>
  <si>
    <t xml:space="preserve"> 88317 </t>
  </si>
  <si>
    <t>SOLDADOR COM ENCARGOS COMPLEMENTARES</t>
  </si>
  <si>
    <t xml:space="preserve"> 00040390 </t>
  </si>
  <si>
    <t>CURVA 90 GRAUS EM ACO CARBONO, RAIO CURTO, SOLDAVEL, PRESSAO 3.000 LBS, DN 3"</t>
  </si>
  <si>
    <t xml:space="preserve"> 00011002 </t>
  </si>
  <si>
    <t>ELETRODO REVESTIDO AWS - E6013, DIAMETRO IGUAL A 2,50 MM</t>
  </si>
  <si>
    <t xml:space="preserve"> O.05.000.061033 </t>
  </si>
  <si>
    <t>Flange avulso em ferro fundido classe PN-10, DN= 80mm, ref. Barbara ou equivalente</t>
  </si>
  <si>
    <t xml:space="preserve"> 00003148 </t>
  </si>
  <si>
    <t>FITA VEDA ROSCA EM ROLOS DE 18 MM X 50 M (L X C)</t>
  </si>
  <si>
    <t xml:space="preserve"> 00007307 </t>
  </si>
  <si>
    <t>FUNDO ANTICORROSIVO PARA METAIS FERROSOS (ZARCAO)</t>
  </si>
  <si>
    <t xml:space="preserve"> 00009890 </t>
  </si>
  <si>
    <t>UNIAO DE FERRO GALVANIZADO, COM ROSCA BSP, COM ASSENTO PLANO, DE 3"</t>
  </si>
  <si>
    <t xml:space="preserve"> I0043 </t>
  </si>
  <si>
    <t>AJUDANTE DE ENCANADOR</t>
  </si>
  <si>
    <t xml:space="preserve"> I2320 </t>
  </si>
  <si>
    <t>ENCANADOR</t>
  </si>
  <si>
    <t xml:space="preserve"> I1180 </t>
  </si>
  <si>
    <t>FITA DE VEDAÇÃO</t>
  </si>
  <si>
    <t xml:space="preserve"> I1804 </t>
  </si>
  <si>
    <t>REGISTRO DE GAVETA BRUTO 80MM (3')</t>
  </si>
  <si>
    <t xml:space="preserve"> 88246 </t>
  </si>
  <si>
    <t>ASSENTADOR DE TUBOS COM ENCARGOS COMPLEMENTARES</t>
  </si>
  <si>
    <t xml:space="preserve"> 00020078 </t>
  </si>
  <si>
    <t>PASTA LUBRIFICANTE PARA TUBOS E CONEXOES COM JUNTA ELASTICA (USO EM PVC, ACO, POLIETILENO E OUTROS) ( DE *400* G)</t>
  </si>
  <si>
    <t xml:space="preserve"> 6.10.06 </t>
  </si>
  <si>
    <t>TUBO DE FERRO FUNDIDO DN 150MM P&amp;B 300CM L.PREDIAL</t>
  </si>
  <si>
    <t xml:space="preserve"> I3095 </t>
  </si>
  <si>
    <t>ANEL DE BORRACHA P/ TUBO DE FoFo 1MPa DN 150</t>
  </si>
  <si>
    <t xml:space="preserve"> 5928 </t>
  </si>
  <si>
    <t>GUINDAUTO HIDRÁULICO, CAPACIDADE MÁXIMA DE CARGA 6200 KG, MOMENTO MÁXIMO DE CARGA 11,7 TM, ALCANCE MÁXIMO HORIZONTAL 9,70 M, INCLUSIVE CAMINHÃO TOCO PBT 16.000 KG, POTÊNCIA DE 189 CV - CHP DIURNO. AF_06/2014</t>
  </si>
  <si>
    <t xml:space="preserve"> 5930 </t>
  </si>
  <si>
    <t>GUINDAUTO HIDRÁULICO, CAPACIDADE MÁXIMA DE CARGA 6200 KG, MOMENTO MÁXIMO DE CARGA 11,7 TM, ALCANCE MÁXIMO HORIZONTAL 9,70 M, INCLUSIVE CAMINHÃO TOCO PBT 16.000 KG, POTÊNCIA DE 189 CV - CHI DIURNO. AF_06/2014</t>
  </si>
  <si>
    <t xml:space="preserve"> O.05.000.061027 </t>
  </si>
  <si>
    <t>Tubo em ferro fundido com PxP, TCLA, DN= 150mm sem juntas e conexões, ref. Barbará ou equivalente</t>
  </si>
  <si>
    <t xml:space="preserve"> 00004336 </t>
  </si>
  <si>
    <t>PARAFUSO ZINCADO, SEXTAVADO, COM ROSCA INTEIRA, DIAMETRO 5/8", COMPRIMENTO 3", COM PORCA E ARRUELA DE PRESSAO MEDIA</t>
  </si>
  <si>
    <t xml:space="preserve"> 54 </t>
  </si>
  <si>
    <t>Encarregado de turma - Fonte DNIT -  Mês de ref.: 10/19</t>
  </si>
  <si>
    <t xml:space="preserve"> 2497 </t>
  </si>
  <si>
    <t>Tirfor 1,6 t - 20m de cabo Tirfor 1,6 t</t>
  </si>
  <si>
    <t xml:space="preserve"> B.01.000.010118 </t>
  </si>
  <si>
    <t>Encanador</t>
  </si>
  <si>
    <t xml:space="preserve"> B.01.000.010119 </t>
  </si>
  <si>
    <t>Ajudante de encanador</t>
  </si>
  <si>
    <t xml:space="preserve"> E.09.000.090150 </t>
  </si>
  <si>
    <t>Parafuso com porca e arruela em aço galvanizado S20/90</t>
  </si>
  <si>
    <t xml:space="preserve"> O.05.000.061049 </t>
  </si>
  <si>
    <t>Curva de 90° em ferro fundido com flanges, classe PN-10, DN= 150mm</t>
  </si>
  <si>
    <t xml:space="preserve"> O.12.000.061042 </t>
  </si>
  <si>
    <t>Arruela de borracha para flange, diâmetro 150mm</t>
  </si>
  <si>
    <t xml:space="preserve"> O.05.000.061170 </t>
  </si>
  <si>
    <t>Junção 45º em ferro fundido, predial SMU, DN = 150 x 150 mm, ref. YSMU 300370 da Saint Gobain ou equivalente</t>
  </si>
  <si>
    <t xml:space="preserve"> P.11.000.032001 </t>
  </si>
  <si>
    <t>Bomba dosadora eletromagnética, dosagem de cloreto férrico Q=5,0 l/h, pressão 7 Bar; ref. DLX-MA/AD 05-07 PP+FPM da Etatron ou equivalente</t>
  </si>
  <si>
    <t xml:space="preserve"> 00043102 </t>
  </si>
  <si>
    <t>CAIXA DE PASSAGEM ELETRICA DE PAREDE, DE SOBREPOR, EM PVC, COM TAMPA APARAFUSADA, DIMENSOES 300 X 300 X *100* MM</t>
  </si>
  <si>
    <t xml:space="preserve"> 00037455 </t>
  </si>
  <si>
    <t>MANGUEIRA CRISTAL, LISA, PVC TRANSPARENTE, 1/4" X1,5 MM</t>
  </si>
  <si>
    <t xml:space="preserve"> 00001402 </t>
  </si>
  <si>
    <t>COLAR TOMADA PVC, COM TRAVAS, SAIDA COM ROSCA, DE 32 MM X 1/2" OU 32 MM X 3/4", PARA LIGACAO PREDIAL DE AGUA</t>
  </si>
  <si>
    <t xml:space="preserve"> 00002370 </t>
  </si>
  <si>
    <t>DISJUNTOR TIPO NEMA, MONOPOLAR 10 ATE 30A, TENSAO MAXIMA DE 240 V</t>
  </si>
  <si>
    <t xml:space="preserve"> 00039469 </t>
  </si>
  <si>
    <t>DISPOSITIVO DPS CLASSE II, 1 POLO, TENSAO MAXIMA DE 275 V, CORRENTE MAXIMA DE *20* KA (TIPO AC)</t>
  </si>
  <si>
    <t xml:space="preserve"> 00001623 </t>
  </si>
  <si>
    <t>CONTATOR TRIPOLAR, CORRENTE DE 12 A, TENSAO NOMINAL DE *500* V, CATEGORIA AC-2 E AC-3</t>
  </si>
  <si>
    <t xml:space="preserve"> 10048 </t>
  </si>
  <si>
    <t>Pressostato 0 a 10 kgf/cm2</t>
  </si>
  <si>
    <t xml:space="preserve"> O.05.000.061076 </t>
  </si>
  <si>
    <t>Te em ferro fundido com flanges, classe PN-10, DN= 150mm com derivação 150x150mm, ref. Barbará ou equivalente</t>
  </si>
  <si>
    <t xml:space="preserve"> I0070 </t>
  </si>
  <si>
    <t>ANEL DE BORRACHA P/ TUBOS E CONEXÕES F.F. 150MM</t>
  </si>
  <si>
    <t xml:space="preserve"> I1350 </t>
  </si>
  <si>
    <t>LUBRIFICANTE PARA TUBO DE FERRO FUNDIDO</t>
  </si>
  <si>
    <t xml:space="preserve"> I1677 </t>
  </si>
  <si>
    <t>PLUG FERRO FUNDIDO 150MM (6')</t>
  </si>
  <si>
    <t xml:space="preserve"> 00003927 </t>
  </si>
  <si>
    <t>LUVA DE REDUCAO DE FERRO GALVANIZADO, COM ROSCA BSP, DE 2 1/2" X 1 1/2"</t>
  </si>
  <si>
    <t xml:space="preserve"> 00005318 </t>
  </si>
  <si>
    <t>SOLVENTE DILUENTE A BASE DE AGUARRAS</t>
  </si>
  <si>
    <t xml:space="preserve"> 00007292 </t>
  </si>
  <si>
    <t>TINTA ESMALTE SINTETICO PREMIUM BRILHANTE</t>
  </si>
  <si>
    <t xml:space="preserve"> 00011174 </t>
  </si>
  <si>
    <t>PRIMER UNIVERSAL, FUNDO ANTICORROSIVO TIPO ZARCAO</t>
  </si>
  <si>
    <t>18L</t>
  </si>
  <si>
    <t xml:space="preserve"> 10549 </t>
  </si>
  <si>
    <t>Encargos Complementares - Servente</t>
  </si>
  <si>
    <t xml:space="preserve"> 10552 </t>
  </si>
  <si>
    <t>Encargos Complementares - Eletricista</t>
  </si>
  <si>
    <t xml:space="preserve"> 1595 </t>
  </si>
  <si>
    <t>Mão francesa reforçada 500 mm (ref. vl 1.37 valemam ou similar)</t>
  </si>
  <si>
    <t xml:space="preserve"> 00002436 </t>
  </si>
  <si>
    <t>ELETRICISTA</t>
  </si>
  <si>
    <t xml:space="preserve"> 00011963 </t>
  </si>
  <si>
    <t>PARAFUSO DE ACO TIPO CHUMBADOR PARABOLT, DIAMETRO 1/2", COMPRIMENTO 75 MM</t>
  </si>
  <si>
    <t xml:space="preserve"> 98746 </t>
  </si>
  <si>
    <t>SOLDA DE TOPO EM CHAPA/PERFIL/TUBO DE AÇO CHANFRADO, ESPESSURA=1/4''. AF_06/2018</t>
  </si>
  <si>
    <t xml:space="preserve"> 100751 </t>
  </si>
  <si>
    <t>PINTURA COM TINTA EPOXÍDICA DE ACABAMENTO PULVERIZADA SOBRE PERFIL METÁLICO EXECUTADO EM FÁBRICA (02 DEMÃOS). AF_01/2020</t>
  </si>
  <si>
    <t xml:space="preserve"> 100727 </t>
  </si>
  <si>
    <t>PINTURA COM TINTA EPOXÍDICA DE FUNDO PULVERIZADA SOBRE PERFIL METÁLICO EXECUTADO EM FÁBRICA (POR DEMÃO). AF_01/2020</t>
  </si>
  <si>
    <t xml:space="preserve"> 00000574 </t>
  </si>
  <si>
    <t>CANTONEIRA FERRO GALVANIZADO DE ABAS IGUAIS, 1 1/2" X 1/4" (L X E), 3,40 KG/M</t>
  </si>
  <si>
    <t xml:space="preserve"> 9783 </t>
  </si>
  <si>
    <t>Barra roscada zincada ø 3/8"</t>
  </si>
  <si>
    <t xml:space="preserve"> 00004342 </t>
  </si>
  <si>
    <t>PORCA ZINCADA, SEXTAVADA, DIAMETRO 3/8"</t>
  </si>
  <si>
    <t xml:space="preserve"> 89401 </t>
  </si>
  <si>
    <t>TUBO, PVC, SOLDÁVEL, DN 20MM, INSTALADO EM RAMAL DE DISTRIBUIÇÃO DE ÁGUA - FORNECIMENTO E INSTALAÇÃO. AF_12/2014</t>
  </si>
  <si>
    <t xml:space="preserve"> 89419 </t>
  </si>
  <si>
    <t>LUVA DE REDUÇÃO, PVC, SOLDÁVEL, DN 25MM X 20MM, INSTALADO EM RAMAL DE DISTRIBUIÇÃO DE ÁGUA - FORNECIMENTO E INSTALAÇÃO. AF_12/2014</t>
  </si>
  <si>
    <t xml:space="preserve"> 89438 </t>
  </si>
  <si>
    <t>TE, PVC, SOLDÁVEL, DN 20MM, INSTALADO EM RAMAL DE DISTRIBUIÇÃO DE ÁGUA - FORNECIMENTO E INSTALAÇÃO. AF_12/2014</t>
  </si>
  <si>
    <t xml:space="preserve"> 89420 </t>
  </si>
  <si>
    <t>LUVA COM BUCHA DE LATÃO, PVC, SOLDÁVEL, DN 20MM X 1/2, INSTALADO EM RAMAL DE DISTRIBUIÇÃO DE ÁGUA - FORNECIMENTO E INSTALAÇÃO. AF_12/2014</t>
  </si>
  <si>
    <t xml:space="preserve"> 00006036 </t>
  </si>
  <si>
    <t>REGISTRO DE ESFERA PVC, COM BORBOLETA, COM ROSCA EXTERNA, DE 1/2"</t>
  </si>
  <si>
    <t xml:space="preserve"> I2918 </t>
  </si>
  <si>
    <t>COLAR DE TOMADA FoFo P/ TUBOS DE PVC DN 150 x 3/4"</t>
  </si>
  <si>
    <t xml:space="preserve"> 00004895 </t>
  </si>
  <si>
    <t>PLUG PVC ROSCAVEL,  1/2",  AGUA FRIA PREDIAL (NBR 5648)</t>
  </si>
  <si>
    <t xml:space="preserve"> I2916 </t>
  </si>
  <si>
    <t>COLAR DE TOMADA FoFo P/ TUBOS DE PVC DN 75 x 1"</t>
  </si>
  <si>
    <t xml:space="preserve"> I3762 </t>
  </si>
  <si>
    <t>EXTREMIDADE BF FLANGE JUNTA ELASTICA DN   150 PN10</t>
  </si>
  <si>
    <t xml:space="preserve"> C1280 </t>
  </si>
  <si>
    <t>ESMALTE DUAS DEMÃOS EM ESQUADRIAS DE MADEIRA</t>
  </si>
  <si>
    <t xml:space="preserve"> I0196 </t>
  </si>
  <si>
    <t>BARROTE DE 2 1/2"x2 1/2"</t>
  </si>
  <si>
    <t xml:space="preserve"> I2429 </t>
  </si>
  <si>
    <t>TABUA DE VIROLA DE 12"x 1"</t>
  </si>
  <si>
    <t xml:space="preserve"> I2543 </t>
  </si>
  <si>
    <t xml:space="preserve"> I0498 </t>
  </si>
  <si>
    <t>CARPINTEIRO</t>
  </si>
  <si>
    <t xml:space="preserve"> 88441 </t>
  </si>
  <si>
    <t>JARDINEIRO COM ENCARGOS COMPLEMENTARES</t>
  </si>
  <si>
    <t xml:space="preserve"> 00040304 </t>
  </si>
  <si>
    <t>PREGO DE ACO POLIDO COM CABECA DUPLA 17 X 27 (2 1/2 X 11)</t>
  </si>
  <si>
    <t xml:space="preserve"> 00005074 </t>
  </si>
  <si>
    <t>PREGO DE ACO POLIDO COM CABECA 15 X 18 (1 1/2 X 13)</t>
  </si>
  <si>
    <t xml:space="preserve"> 00005073 </t>
  </si>
  <si>
    <t>PREGO DE ACO POLIDO COM CABECA 17 X 24 (2 1/4 X 11)</t>
  </si>
  <si>
    <t xml:space="preserve"> 94964 </t>
  </si>
  <si>
    <t>CONCRETO FCK = 20MPA, TRAÇO 1:2,7:3 (CIMENTO/ AREIA MÉDIA/ BRITA 1)  - PREPARO MECÂNICO COM BETONEIRA 400 L. AF_07/2016</t>
  </si>
  <si>
    <t xml:space="preserve"> 00007156 </t>
  </si>
  <si>
    <t>TELA DE ACO SOLDADA NERVURADA, CA-60, Q-196, (3,11 KG/M2), DIAMETRO DO FIO = 5,0 MM, LARGURA = 2,45 M, ESPACAMENTO DA MALHA = 10 X 10 CM</t>
  </si>
  <si>
    <t xml:space="preserve"> 00001287 </t>
  </si>
  <si>
    <t>PISO EM CERAMICA ESMALTADA EXTRA, PEI MAIOR OU IGUAL A 4, FORMATO MENOR OU IGUAL A 2025 CM2</t>
  </si>
  <si>
    <t xml:space="preserve"> 116 </t>
  </si>
  <si>
    <t>Forma Plana para estruturas, em compensado resinado de 12mm, 05 usos, inclusive escoramento - Revisada 07..2015</t>
  </si>
  <si>
    <t xml:space="preserve"> 127 </t>
  </si>
  <si>
    <t>Concreto simples usinado fck=21mpa, bombeado, lançado e adensado em superestrutura</t>
  </si>
  <si>
    <t xml:space="preserve"> 92792 </t>
  </si>
  <si>
    <t>CORTE E DOBRA DE AÇO CA-50, DIÂMETRO DE 6,3 MM, UTILIZADO EM ESTRUTURAS DIVERSAS, EXCETO LAJES. AF_12/2015</t>
  </si>
  <si>
    <t xml:space="preserve"> 88242 </t>
  </si>
  <si>
    <t>AJUDANTE DE PEDREIRO COM ENCARGOS COMPLEMENTARES</t>
  </si>
  <si>
    <t xml:space="preserve"> 92916 </t>
  </si>
  <si>
    <t>ARMAÇÃO DE ESTRUTURAS DE CONCRETO ARMADO, EXCETO VIGAS, PILARES, LAJES E FUNDAÇÕES, UTILIZANDO AÇO CA-50 DE 6,3 MM - MONTAGEM. AF_12/2015</t>
  </si>
  <si>
    <t xml:space="preserve"> 97094 </t>
  </si>
  <si>
    <t>CONCRETAGEM DE RADIER, PISO OU LAJE SOBRE SOLO, FCK 30 MPA, PARA ESPESSURA DE 10 CM - LANÇAMENTO, ADENSAMENTO E ACABAMENTO. AF_09/2017</t>
  </si>
  <si>
    <t xml:space="preserve"> 90285 </t>
  </si>
  <si>
    <t>GRAUTE FGK=30 MPA; TRAÇO 1:0,8:1,1 (CIMENTO/ AREIA GROSSA/ BRITA 0/ ADITIVO) - PREPARO MECÂNICO COM BETONEIRA 400 L. AF_02/2015</t>
  </si>
  <si>
    <t xml:space="preserve"> 88631 </t>
  </si>
  <si>
    <t>ARGAMASSA TRAÇO 1:4 (EM VOLUME DE CIMENTO E AREIA MÉDIA ÚMIDA), PREPARO MANUAL. AF_08/2019</t>
  </si>
  <si>
    <t xml:space="preserve"> 00000367 </t>
  </si>
  <si>
    <t>AREIA GROSSA - POSTO JAZIDA/FORNECEDOR (RETIRADO NA JAZIDA, SEM TRANSPORTE)</t>
  </si>
  <si>
    <t xml:space="preserve"> 00004948 </t>
  </si>
  <si>
    <t>PORTAO DE ABRIR EM GRADIL DE METALON REDONDO DE 3/4"  VERTICAL, COM REQUADRO, ACABAMENTO NATURAL - COMPLETO</t>
  </si>
  <si>
    <t xml:space="preserve"> 87298 </t>
  </si>
  <si>
    <t>ARGAMASSA TRAÇO 1:3 (EM VOLUME DE CIMENTO E AREIA MÉDIA ÚMIDA) PARA CONTRAPISO, PREPARO MECÂNICO COM BETONEIRA 400 L. AF_08/2019</t>
  </si>
  <si>
    <t xml:space="preserve"> 00000123 </t>
  </si>
  <si>
    <t>ADITIVO IMPERMEABILIZANTE DE PEGA NORMAL PARA ARGAMASSAS E CONCRETOS SEM ARMACAO, LIQUIDO E ISENTO DE CLORETOS</t>
  </si>
  <si>
    <t xml:space="preserve"> 87313 </t>
  </si>
  <si>
    <t>ARGAMASSA TRAÇO 1:3 (EM VOLUME DE CIMENTO E AREIA GROSSA ÚMIDA) PARA CHAPISCO CONVENCIONAL, PREPARO MECÂNICO COM BETONEIRA 400 L. AF_08/2019</t>
  </si>
  <si>
    <t xml:space="preserve"> 00009869 </t>
  </si>
  <si>
    <t>TUBO PVC, SOLDAVEL, DN 32 MM, AGUA FRIA (NBR-5648)</t>
  </si>
  <si>
    <t xml:space="preserve"> 00003536 </t>
  </si>
  <si>
    <t>JOELHO PVC, SOLDAVEL, 90 GRAUS, 32 MM, PARA AGUA FRIA PREDIAL</t>
  </si>
  <si>
    <t xml:space="preserve"> 00007140 </t>
  </si>
  <si>
    <t>TE SOLDAVEL, PVC, 90 GRAUS, 32 MM, PARA AGUA FRIA PREDIAL (NBR 5648)</t>
  </si>
  <si>
    <t xml:space="preserve"> 00011764 </t>
  </si>
  <si>
    <t>TORNEIRA DE BOIA CONVENCIONAL PARA CAIXA D'AGUA, 1.1/4", COM HASTE E TORNEIRA METALICOS E BALAO PLASTICO</t>
  </si>
  <si>
    <t xml:space="preserve"> 00000088 </t>
  </si>
  <si>
    <t>ADAPTADOR PVC SOLDAVEL, LONGO, COM FLANGE LIVRE,  32 MM X 1", PARA CAIXA D' AGUA</t>
  </si>
  <si>
    <t xml:space="preserve"> 00020080 </t>
  </si>
  <si>
    <t>ADESIVO PLASTICO PARA PVC, FRASCO COM 175 GR</t>
  </si>
  <si>
    <t xml:space="preserve"> 00006017 </t>
  </si>
  <si>
    <t>REGISTRO GAVETA BRUTO EM LATAO FORJADO, BITOLA 1 1/4 " (REF 1509)</t>
  </si>
  <si>
    <t xml:space="preserve"> 00009895 </t>
  </si>
  <si>
    <t>UNIAO PVC, SOLDAVEL, 32 MM,  PARA AGUA FRIA PREDIAL</t>
  </si>
  <si>
    <t xml:space="preserve"> 00009875 </t>
  </si>
  <si>
    <t>TUBO PVC, SOLDAVEL, DN 50 MM, PARA AGUA FRIA (NBR-5648)</t>
  </si>
  <si>
    <t xml:space="preserve"> 00010419 </t>
  </si>
  <si>
    <t>VALVULA DE RETENCAO VERTICAL, DE BRONZE (PN-16), 1 1/4", 200 PSI, EXTREMIDADES COM ROSCA</t>
  </si>
  <si>
    <t xml:space="preserve"> 00006011 </t>
  </si>
  <si>
    <t>REGISTRO GAVETA BRUTO EM LATAO FORJADO, BITOLA 2 1/2 " (REF 1509)</t>
  </si>
  <si>
    <t xml:space="preserve"> 00007142 </t>
  </si>
  <si>
    <t>TE SOLDAVEL, PVC, 90 GRAUS,50 MM, PARA AGUA FRIA PREDIAL (NBR 5648)</t>
  </si>
  <si>
    <t xml:space="preserve"> 00000066 </t>
  </si>
  <si>
    <t>ADAPTADOR PVC SOLDAVEL, COM FLANGES LIVRES, 50 MM X 1  1/2", PARA CAIXA D' AGUA</t>
  </si>
  <si>
    <t xml:space="preserve"> 00009897 </t>
  </si>
  <si>
    <t>UNIAO PVC, SOLDAVEL, 50 MM,  PARA AGUA FRIA PREDIAL</t>
  </si>
  <si>
    <t xml:space="preserve"> 00000108 </t>
  </si>
  <si>
    <t>ADAPTADOR PVC SOLDAVEL CURTO COM BOLSA E ROSCA, 32 MM X 1", PARA AGUA FRIA</t>
  </si>
  <si>
    <t xml:space="preserve"> 00000820 </t>
  </si>
  <si>
    <t>BUCHA DE REDUCAO DE PVC, SOLDAVEL, LONGA, COM 50 X 32 MM, PARA AGUA FRIA PREDIAL</t>
  </si>
  <si>
    <t xml:space="preserve"> 00003540 </t>
  </si>
  <si>
    <t>JOELHO PVC, SOLDAVEL, 90 GRAUS, 50 MM, PARA AGUA FRIA PREDIAL</t>
  </si>
  <si>
    <t xml:space="preserve"> 00006019 </t>
  </si>
  <si>
    <t>REGISTRO GAVETA BRUTO EM LATAO FORJADO, BITOLA 1 " (REF 1509)</t>
  </si>
  <si>
    <t xml:space="preserve"> 88279 </t>
  </si>
  <si>
    <t>MONTADOR ELETROMECÃNICO COM ENCARGOS COMPLEMENTARES</t>
  </si>
  <si>
    <t xml:space="preserve"> 00021128 </t>
  </si>
  <si>
    <t xml:space="preserve"> 00039209 </t>
  </si>
  <si>
    <t>ARRUELA EM ALUMINIO, COM ROSCA, DE 3/4", PARA ELETRODUTO</t>
  </si>
  <si>
    <t xml:space="preserve"> 00039175 </t>
  </si>
  <si>
    <t>BUCHA EM ALUMINIO, COM ROSCA, DE 3/4", PARA ELETRODUTO</t>
  </si>
  <si>
    <t xml:space="preserve"> 00013354 </t>
  </si>
  <si>
    <t>CHAVE DE PARTIDA DIRETA TRIFASICA, COM CAIXA TERMOPLASTICA, COM FUSIVEL DE 25 A, PARA MOTOR COM POTENCIA DE 7,5 CV E TENSAO DE 380 V</t>
  </si>
  <si>
    <t xml:space="preserve"> 00001879 </t>
  </si>
  <si>
    <t>CURVA 90 GRAUS, LONGA, DE PVC RIGIDO ROSCAVEL, DE 3/4", PARA ELETRODUTO</t>
  </si>
  <si>
    <t xml:space="preserve"> 00000944 </t>
  </si>
  <si>
    <t>FIO DE COBRE, SOLIDO, CLASSE 1, ISOLACAO EM PVC/A, ANTICHAMA BWF-B, 450/750V, SECAO NOMINAL 4 MM2</t>
  </si>
  <si>
    <t xml:space="preserve"> 00007136 </t>
  </si>
  <si>
    <t>TE DE REDUCAO, PVC, SOLDAVEL, 90 GRAUS, 32 MM X 25 MM, PARA AGUA FRIA PREDIAL</t>
  </si>
  <si>
    <t xml:space="preserve"> 00009868 </t>
  </si>
  <si>
    <t>TUBO PVC, SOLDAVEL, DN 25 MM, AGUA FRIA (NBR-5648)</t>
  </si>
  <si>
    <t xml:space="preserve"> 00003524 </t>
  </si>
  <si>
    <t>JOELHO PVC, SOLDAVEL, COM BUCHA DE LATAO, 90 GRAUS, 25 MM X 3/4", PARA AGUA FRIA PREDIAL</t>
  </si>
  <si>
    <t xml:space="preserve"> 00003146 </t>
  </si>
  <si>
    <t>FITA VEDA ROSCA EM ROLOS DE 18 MM X 10 M (L X C)</t>
  </si>
  <si>
    <t xml:space="preserve"> 00013417 </t>
  </si>
  <si>
    <t>TORNEIRA CROMADA SEM BICO PARA TANQUE 1/2 " OU 3/4 " (REF 1143)</t>
  </si>
  <si>
    <t xml:space="preserve"> 050101 </t>
  </si>
  <si>
    <t>ESCAVAÇÃO MANUAL DE VALAS - ÁGUA - EM SOLO DE 1A CAT. EXECUTADA COM PROFUNDIDADE ATÉ 1,50M</t>
  </si>
  <si>
    <t xml:space="preserve"> 050401 </t>
  </si>
  <si>
    <t>EXECUÇÃO DE ATERRO EM VALAS/ POÇOS/ CAVAS DE FUNDAÇÃO COM SOLO PROVENIENTE DAS ESCAVAÇÕES, INCLUINDO LANÇAMENTO, ESPALHAMENTO,</t>
  </si>
  <si>
    <t xml:space="preserve"> 060119 </t>
  </si>
  <si>
    <t>CARGA MANUAL DE ENTULHO EM CAMINHÃO BASCULANTE INCLUINDO DESCARGA</t>
  </si>
  <si>
    <t xml:space="preserve"> 060143 </t>
  </si>
  <si>
    <t>ESPALHAMENTO MANUAL DE SOLO OU ENTULHO EM BOTA-FORA</t>
  </si>
  <si>
    <t xml:space="preserve"> 060204 </t>
  </si>
  <si>
    <t>MOMENTO DE TRANSPORTE DE SOLO, EM CAMINHÃO BASCULANTE - DMT 5KM</t>
  </si>
  <si>
    <t xml:space="preserve"> 140117 </t>
  </si>
  <si>
    <t>DEMOLIÇÃO DE PASSEIO COM MATACOADO E CIMENTADO LISO</t>
  </si>
  <si>
    <t xml:space="preserve"> 140212 </t>
  </si>
  <si>
    <t>RECOMPOSIÇÃO DE PASSEIO COM MATACOADO CIMENTADO, S/APROVEITAMENTO DE MAT. LEVANTADO</t>
  </si>
  <si>
    <t xml:space="preserve"> 503198 </t>
  </si>
  <si>
    <t>ASSENTAMENTO DE CAIXA PREMOLDADA PARA HIDRÓMETRO NO PASSEIO CAIXA CCH - DP2002 - 03</t>
  </si>
  <si>
    <t xml:space="preserve"> 510101 </t>
  </si>
  <si>
    <t>ASSENT. DE HIDROMETRO C/ MATERIAL HIDRÁULICO P/RAMAL PREDIAL DE AGUA EMBUTIDA NO PASSEIO, TIPO I-A</t>
  </si>
  <si>
    <t xml:space="preserve"> 00009836 </t>
  </si>
  <si>
    <t>TUBO PVC  SERIE NORMAL, DN 100 MM, PARA ESGOTO  PREDIAL (NBR 5688)</t>
  </si>
  <si>
    <t xml:space="preserve"> 00001893 </t>
  </si>
  <si>
    <t>LUVA EM PVC RIGIDO ROSCAVEL, DE 1 1/2", PARA ELETRODUTO</t>
  </si>
  <si>
    <t xml:space="preserve"> 00004718 </t>
  </si>
  <si>
    <t>PEDRA BRITADA N. 2 (19 A 38 MM) POSTO PEDREIRA/FORNECEDOR, SEM FRETE</t>
  </si>
  <si>
    <t xml:space="preserve"> 00000039 </t>
  </si>
  <si>
    <t>ACO CA-60, 5,0 MM, VERGALHAO</t>
  </si>
  <si>
    <t xml:space="preserve"> 00010569 </t>
  </si>
  <si>
    <t>CAIXA DE PASSAGEM / DERIVACAO / LUZ, OCTOGONAL 4 X4, EM ACO ESMALTADA, COM FUNDO MOVEL SIMPLES (FMS)</t>
  </si>
  <si>
    <t xml:space="preserve"> 00001571 </t>
  </si>
  <si>
    <t>TERMINAL A COMPRESSAO EM COBRE ESTANHADO PARA CABO 4 MM2, 1 FURO E 1 COMPRESSAO, PARA PARAFUSO DE FIXACAO M5</t>
  </si>
  <si>
    <t xml:space="preserve"> 1.01.15 </t>
  </si>
  <si>
    <t xml:space="preserve"> 4.16.02 </t>
  </si>
  <si>
    <t>QUADRO P/BOMBA 1.5HP (168571)</t>
  </si>
  <si>
    <t xml:space="preserve"> 00038191 </t>
  </si>
  <si>
    <t>LAMPADA FLUORESCENTE COMPACTA 2U BRANCA 15 W, BASE E27 (127/220 V)</t>
  </si>
  <si>
    <t xml:space="preserve"> 10554 </t>
  </si>
  <si>
    <t>Encargos Complementares - Encanador</t>
  </si>
  <si>
    <t xml:space="preserve"> 00002696 </t>
  </si>
  <si>
    <t>ENCANADOR OU BOMBEIRO HIDRAULICO</t>
  </si>
  <si>
    <t xml:space="preserve"> 00011950 </t>
  </si>
  <si>
    <t>BUCHA DE NYLON SEM ABA S6, COM PARAFUSO DE 4,20 X 40 MM EM ACO ZINCADO COM ROSCA SOBERBA, CABECA CHATA E FENDA PHILLIPS</t>
  </si>
  <si>
    <t xml:space="preserve"> 00014054 </t>
  </si>
  <si>
    <t>CONDULETE DE ALUMINIO TIPO B, PARA ELETRODUTO ROSCAVEL DE 1", COM TAMPA CEGA</t>
  </si>
  <si>
    <t xml:space="preserve"> 95758 </t>
  </si>
  <si>
    <t>LUVA DE EMENDA PARA ELETRODUTO, AÇO GALVANIZADO, DN 25 MM (1''), APARENTE, INSTALADA EM PAREDE - FORNECIMENTO E INSTALAÇÃO. AF_11/2016_P</t>
  </si>
  <si>
    <t xml:space="preserve"> 91173 </t>
  </si>
  <si>
    <t>FIXAÇÃO DE TUBOS VERTICAIS DE PPR DIÂMETROS MENORES OU IGUAIS A 40 MM COM ABRAÇADEIRA METÁLICA RÍGIDA TIPO D 1/2", FIXADA EM PERFILADO EM ALVENARIA. AF_05/2015</t>
  </si>
  <si>
    <t xml:space="preserve"> 00021136 </t>
  </si>
  <si>
    <t>!EM PROCESSO DESATIVACAO! ELETRODUTO EM ACO GALVANIZADO ELETROLITICO, LEVE, DIAMETRO 1", PAREDE DE 0,90 MM</t>
  </si>
  <si>
    <t xml:space="preserve"> 5901 </t>
  </si>
  <si>
    <t>CAMINHÃO PIPA 10.000 L TRUCADO, PESO BRUTO TOTAL 23.000 KG, CARGA ÚTIL MÁXIMA 15.935 KG, DISTÂNCIA ENTRE EIXOS 4,8 M, POTÊNCIA 230 CV, INCLUSIVE TANQUE DE AÇO PARA TRANSPORTE DE ÁGUA - CHP DIURNO. AF_06/2014</t>
  </si>
  <si>
    <t xml:space="preserve"> 5932 </t>
  </si>
  <si>
    <t>MOTONIVELADORA POTÊNCIA BÁSICA LÍQUIDA (PRIMEIRA MARCHA) 125 HP, PESO BRUTO 13032 KG, LARGURA DA LÂMINA DE 3,7 M - CHP DIURNO. AF_06/2014</t>
  </si>
  <si>
    <t xml:space="preserve"> 73436 </t>
  </si>
  <si>
    <t>ROLO COMPACTADOR VIBRATÓRIO PÉ DE CARNEIRO PARA SOLOS, POTÊNCIA 80 HP, PESO OPERACIONAL SEM/COM LASTRO 7,4 / 8,8 T, LARGURA DE TRABALHO 1,68 M - CHP DIURNO. AF_02/2016</t>
  </si>
  <si>
    <t xml:space="preserve"> 5903 </t>
  </si>
  <si>
    <t>CAMINHÃO PIPA 10.000 L TRUCADO, PESO BRUTO TOTAL 23.000 KG, CARGA ÚTIL MÁXIMA 15.935 KG, DISTÂNCIA ENTRE EIXOS 4,8 M, POTÊNCIA 230 CV, INCLUSIVE TANQUE DE AÇO PARA TRANSPORTE DE ÁGUA - CHI DIURNO. AF_06/2014</t>
  </si>
  <si>
    <t xml:space="preserve"> 5934 </t>
  </si>
  <si>
    <t>MOTONIVELADORA POTÊNCIA BÁSICA LÍQUIDA (PRIMEIRA MARCHA) 125 HP, PESO BRUTO 13032 KG, LARGURA DA LÂMINA DE 3,7 M - CHI DIURNO. AF_06/2014</t>
  </si>
  <si>
    <t xml:space="preserve"> 93244 </t>
  </si>
  <si>
    <t>ROLO COMPACTADOR VIBRATÓRIO PÉ DE CARNEIRO PARA SOLOS, POTÊNCIA 80 HP, PESO OPERACIONAL SEM/COM LASTRO 7,4 / 8,8 T, LARGURA DE TRABALHO 1,68 M - CHI DIURNO. AF_02/2016</t>
  </si>
  <si>
    <t xml:space="preserve"> 94968 </t>
  </si>
  <si>
    <t>CONCRETO MAGRO PARA LASTRO, TRAÇO 1:4,5:4,5 (CIMENTO/ AREIA MÉDIA/ BRITA 1)  - PREPARO MECÂNICO COM BETONEIRA 600 L. AF_07/2016</t>
  </si>
  <si>
    <t xml:space="preserve"> 00020247 </t>
  </si>
  <si>
    <t>PREGO DE ACO POLIDO COM CABECA 15 X 15 (1 1/4 X 13)</t>
  </si>
  <si>
    <t xml:space="preserve"> 92795 </t>
  </si>
  <si>
    <t>CORTE E DOBRA DE AÇO CA-50, DIÂMETRO DE 12,5 MM, UTILIZADO EM ESTRUTURAS DIVERSAS, EXCETO LAJES. AF_12/2015</t>
  </si>
  <si>
    <t xml:space="preserve"> 88238 </t>
  </si>
  <si>
    <t>AJUDANTE DE ARMADOR COM ENCARGOS COMPLEMENTARES</t>
  </si>
  <si>
    <t xml:space="preserve"> 90586 </t>
  </si>
  <si>
    <t>VIBRADOR DE IMERSÃO, DIÂMETRO DE PONTEIRA 45MM, MOTOR ELÉTRICO TRIFÁSICO POTÊNCIA DE 2 CV - CHP DIURNO. AF_06/2015</t>
  </si>
  <si>
    <t xml:space="preserve"> 90587 </t>
  </si>
  <si>
    <t>VIBRADOR DE IMERSÃO, DIÂMETRO DE PONTEIRA 45MM, MOTOR ELÉTRICO TRIFÁSICO POTÊNCIA DE 2 CV - CHI DIURNO. AF_06/2015</t>
  </si>
  <si>
    <t xml:space="preserve"> 94973 </t>
  </si>
  <si>
    <t>CONCRETO FCK = 40MPA, TRAÇO 1:1,6:1,9 (CIMENTO/ AREIA MÉDIA/ BRITA 1)  - PREPARO MECÂNICO COM BETONEIRA 600 L. AF_07/2016</t>
  </si>
  <si>
    <t xml:space="preserve"> 1001/019-39 </t>
  </si>
  <si>
    <t>RESERVATÓRIO 30M³</t>
  </si>
  <si>
    <t xml:space="preserve"> 00000368 </t>
  </si>
  <si>
    <t>AREIA PARA ATERRO - POSTO JAZIDA/FORNECEDOR (RETIRADO NA JAZIDA, SEM TRANSPORTE)</t>
  </si>
  <si>
    <t>Adubo orgânico bovino, cacau ou similar</t>
  </si>
  <si>
    <t xml:space="preserve"> 2208 </t>
  </si>
  <si>
    <t>Terra vegetal</t>
  </si>
  <si>
    <t xml:space="preserve"> 00003324 </t>
  </si>
  <si>
    <t>GRAMA BATATAIS EM PLACAS, SEM PLANTIO</t>
  </si>
  <si>
    <t xml:space="preserve"> 93562 </t>
  </si>
  <si>
    <t>AUXILIAR DE DESENHISTA COM ENCARGOS COMPLEMENTARES</t>
  </si>
  <si>
    <t xml:space="preserve"> 300242 </t>
  </si>
  <si>
    <t>PLOTAGEM EM PAPEL OPACO A1</t>
  </si>
  <si>
    <t xml:space="preserve"> un</t>
  </si>
  <si>
    <t xml:space="preserve"> A.02.000.070107 </t>
  </si>
  <si>
    <t>Impressão colorida em papel sulfite A4</t>
  </si>
  <si>
    <t xml:space="preserve"> 00000003 </t>
  </si>
  <si>
    <t>ACIDO MURIATICO, DILUICAO 10% A 12% PARA USO EM LIMPEZA</t>
  </si>
  <si>
    <t>MONTAGEM E DESMONTAGEM DE FÔRMA DE VIGA, ESCORAMENTO COM GARFO DE MADEIRA, PÉ-DIREITO SIMPLES, EM CHAPA DE MADEIRA RESINADA, 2 UTILIZAÇÕES. AF_12/2015</t>
  </si>
  <si>
    <t>Reservatório da Sede</t>
  </si>
  <si>
    <t>ADMINISTRAÇÃO DE OBRA - 04 MESES (ENG. CIVIL PLENO 8HRS/DIA, ALMOXARIFE, ENCARREGADO, TECNICO SEGURANÇA DO TRABALHO E TECNICO  MEIO AMBINENE E ASSISTENTE DE ENGENHARIA)</t>
  </si>
  <si>
    <t>2.32</t>
  </si>
  <si>
    <t xml:space="preserve"> 00006322 </t>
  </si>
  <si>
    <t>TE DE FERRO GALVANIZADO, DE 3"</t>
  </si>
  <si>
    <t xml:space="preserve"> 1,656</t>
  </si>
  <si>
    <t xml:space="preserve"> 0,053</t>
  </si>
  <si>
    <t xml:space="preserve"> 1,0</t>
  </si>
  <si>
    <t xml:space="preserve"> 0,013</t>
  </si>
  <si>
    <t>I8745</t>
  </si>
  <si>
    <t>VÁLVULA RETENÇÃO VERTICAL C/FLANGES DN 150</t>
  </si>
  <si>
    <t>ELETRODUTO EM ACO GALVANIZADO ELETROLITICO, LEVE, DIAMETRO 3/4", PAREDE DE 0,90 MM</t>
  </si>
  <si>
    <t>TUBO DE AÇO GALVANIZADO COM COSTURA, CLASSE MÉDIA, DN 80 (3"), CONEXÃO ROSQUEADA, INSTALADO EM REDE DE ALIMENTAÇÃO - FORNECIMENTO E INSTALAÇÃO. AF_12/2015</t>
  </si>
  <si>
    <t>CURVA 90 GRAUS, EM AÇO, CONEXÃO SOLDADA, DN 80 (3"), INSTALADO EM REDE DE ALIMENTAÇÃO - FORNECIMENTO E INSTALAÇÃO. AF_12/2015</t>
  </si>
  <si>
    <t>TÊ, EM FERRO GALVANIZADO, CONEXÃO ROSQUEADA, DN 80 (3"), INSTALADO EM REDE DE ALIMENTAÇÃO  - FORNECIMENTO E INSTALAÇÃO. AF_12/2015</t>
  </si>
  <si>
    <t>UNIÃO, EM FERRO GALVANIZADO, DN 80 (3"), CONEXÃO ROSQUEADA, INSTALADO EM REDE DE ALIMENTAÇÃO - FORNECIMENTO E INSTALAÇÃO. AF_12/2015</t>
  </si>
  <si>
    <t>CURVA 90 GRAUS, EM AÇO, CONEXÃO SOLDADA, DN 80 (3"), INSTALADO EM REDE DE ALIMENTAÇÃO  - FORNECIMENTO E INSTALAÇÃO. AF_12/2015</t>
  </si>
  <si>
    <t>UNIÃO, EM FERRO GALVANIZADO, DN 80 (3"), CONEXÃO ROSQUEADA, INSTALADO EM REDE DE ALIMENTAÇÃO  - FORNECIMENTO E INSTALAÇÃO. AF_12/2015</t>
  </si>
  <si>
    <t xml:space="preserve"> 3.8.18</t>
  </si>
  <si>
    <t xml:space="preserve"> 3.8.19</t>
  </si>
  <si>
    <t xml:space="preserve"> 3.8.20</t>
  </si>
  <si>
    <t xml:space="preserve"> 3.8.21</t>
  </si>
  <si>
    <t xml:space="preserve"> 3.8.22</t>
  </si>
  <si>
    <t xml:space="preserve"> 3.8.23</t>
  </si>
  <si>
    <t xml:space="preserve"> 3.8.24</t>
  </si>
  <si>
    <t xml:space="preserve"> 3.8.25</t>
  </si>
  <si>
    <t xml:space="preserve"> 3.8.26</t>
  </si>
  <si>
    <t xml:space="preserve"> 3.8.27</t>
  </si>
  <si>
    <t xml:space="preserve"> 3.8.28</t>
  </si>
  <si>
    <t>3.8.18</t>
  </si>
  <si>
    <t>3.8.19</t>
  </si>
  <si>
    <t>3.8.20</t>
  </si>
  <si>
    <t>3.8.21</t>
  </si>
  <si>
    <t>3.8.22</t>
  </si>
  <si>
    <t>3.8.23</t>
  </si>
  <si>
    <t>3.8.24</t>
  </si>
  <si>
    <t>3.8.25</t>
  </si>
  <si>
    <t>3.8.26</t>
  </si>
  <si>
    <t>3.8.27</t>
  </si>
  <si>
    <t>3.8.28</t>
  </si>
  <si>
    <t xml:space="preserve">2020.08-PO-GER-1001-0001-R00 </t>
  </si>
  <si>
    <t>Total Geral:</t>
  </si>
  <si>
    <t>TRELICA NERVURADA (ESPACADOR), ALTURA = 120,0 MM, DIAMETRO DOS BANZOS INFERIORES E SUPERIOR = 6,0 MM, DIAMETRO DA DIAGONAL = 4,2 MM (TR12646)</t>
  </si>
  <si>
    <t>Treliça (TR-08645)</t>
  </si>
  <si>
    <t>FORNECIMENTO E INSTALAÇÃO DE TRELIÇA TR-08645</t>
  </si>
  <si>
    <t>BARRAS DE TRANSFERÊNCIA ø = 25mm A CADA 30cm em JUNTA DE DILATAÇÃO COM FORNECIMENTO DE ESPAÇADOR SOLDADO (TRELIÇA TR12646), EM PAVIMENTO DE CONCRETO, FORNECIMENTO E INSTALAÇÃO (EXCLUINDO EPS)</t>
  </si>
  <si>
    <t>Portão metálico  duas folhas (1,66 x 1,99 m) em tubos de aço galvanizado 2" e tela alambrado 5 x 5 cm, com ferrolho e cadeado. Inclusive pintura</t>
  </si>
  <si>
    <t>Caixa de passagem em alvenaria de tijolos esp. = 0,17m,  dim. int. =  0.80 x 0.80 x 1.60m, inclusive tampa em concreto armado</t>
  </si>
  <si>
    <t>CORTE E DESMONTAGEM DE TUBULAÇÃO E CONEXÕES EXISTENTE</t>
  </si>
  <si>
    <t>PORTAO DE FERRO COM VARA 1/2", COM REQUADRO E PINUTRA</t>
  </si>
  <si>
    <t>CONCRETAGEM DE PILARES, FCK = 25 MPA, COM USO DE BALDES EM EDIFICAÇÃO COM SEÇÃO MÉDIA DE PILARES MENOR OU IGUAL A 0,25 M² - LANÇAMENTO, ADENSAMENTO E ACABAMENTO. AF_12/2015</t>
  </si>
  <si>
    <t xml:space="preserve">ARMAÇÃO DE PILAR OU VIGA DE UMA ESTRUTURA CONVENCIONAL DE CONCRETO ARMADO </t>
  </si>
  <si>
    <t xml:space="preserve">RESERVATÓRIO MODULAR DE PLACAS DE POLIÉSTER REFORÇADO COM FIBRA DE VIDRO PARA ARMAZENAMENTO DE ÁGUA COM 300M³ de volume útil, Fornecimento, Transporte e Montagem. </t>
  </si>
  <si>
    <t>Reservatório de Água Metálico 30m³ em aço carbono ASTM A-36, com guarda-corpo superior, escada de acesso interna e externa com guarda-corpo, respiro, suportes para fixação da tubulação, flanges para a tubulação, alças de içamento, chumbadores. O reservatório deverá possuir pintura de proteção (fundo e acabamento) em epóxi. Incluso projeto e ART do engenheiro responsável (fornecimento e Instalação) (BDI de Fornecimento)</t>
  </si>
  <si>
    <t>RESERVATÓRIO MODULAR DE PLACAS DE POLIÉSTER REFORÇADO COM FIBRA DE VIDRO PARA ARMAZENAMENTO DE ÁGUA COM 300M³ de volume útil (fornecimento e instalação) (BDI de fornecimento)</t>
  </si>
  <si>
    <t>BOMBA CENTRIFUGA,  MOTOR ELETRICO TRIFASICO 1,48HP  DIAMETRO DE SUCCAO X ELEVACAO 1 1/2" X 1", DIAMETRO DO ROTOR 117 MM, HM/Q: 10 M / 21,9 M3/H A 24 M / 6,1 M3/H (BDI de fornecimento)</t>
  </si>
  <si>
    <t>VÁLVULA CONTROLADORA DE NÍVEL AUTOMÁTICA POR ALTITUDE 6" (BDI de fornecimento)</t>
  </si>
  <si>
    <t>VÁLVULA CONTROLADORA DE NÍVEL AUTOMÁTICA POR ALTITUDE 3" (BDI de fornecimento)</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</si>
</sst>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0.000"/>
    <numFmt numFmtId="165" formatCode="_(&quot;R$ &quot;* #,##0.00_);_(&quot;R$ &quot;* \(#,##0.00\);_(&quot;R$ &quot;* &quot;-&quot;??_);_(@_)"/>
    <numFmt numFmtId="166" formatCode="#,##0.0000000"/>
    <numFmt numFmtId="167" formatCode="#,##0.0000"/>
    <numFmt numFmtId="168" formatCode="#,##0.000\ %"/>
    <numFmt numFmtId="169" formatCode="#,##0_ ;\-#,##0\ "/>
  </numFmts>
  <fonts count="44"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2"/>
      <name val="Arial"/>
      <family val="2"/>
    </font>
    <font>
      <sz val="10"/>
      <color theme="3"/>
      <name val="Calibri"/>
      <family val="2"/>
    </font>
    <font>
      <sz val="9"/>
      <color theme="3"/>
      <name val="Calibri"/>
      <family val="2"/>
    </font>
    <font>
      <b/>
      <sz val="9"/>
      <color theme="3"/>
      <name val="Calibri"/>
      <family val="2"/>
    </font>
    <font>
      <b/>
      <sz val="26"/>
      <color theme="3"/>
      <name val="Calibri"/>
      <family val="2"/>
    </font>
    <font>
      <sz val="10"/>
      <name val="Arial"/>
      <family val="2"/>
    </font>
    <font>
      <b/>
      <sz val="12"/>
      <color theme="3"/>
      <name val="Calibri"/>
      <family val="2"/>
    </font>
    <font>
      <sz val="10"/>
      <name val="Calibri"/>
      <family val="2"/>
    </font>
    <font>
      <sz val="8"/>
      <name val="Calibri"/>
      <family val="2"/>
    </font>
    <font>
      <b/>
      <sz val="8"/>
      <name val="Calibri"/>
      <family val="2"/>
    </font>
    <font>
      <sz val="11"/>
      <name val="Calibri"/>
      <family val="2"/>
    </font>
    <font>
      <b/>
      <sz val="16"/>
      <name val="Calibri"/>
      <family val="2"/>
      <scheme val="minor"/>
    </font>
    <font>
      <b/>
      <sz val="12"/>
      <name val="Calibri"/>
      <family val="2"/>
      <scheme val="minor"/>
    </font>
    <font>
      <sz val="12"/>
      <name val="Calibri"/>
      <family val="2"/>
      <scheme val="minor"/>
    </font>
    <font>
      <sz val="12"/>
      <color theme="3"/>
      <name val="Calibri"/>
      <family val="2"/>
      <scheme val="minor"/>
    </font>
    <font>
      <b/>
      <sz val="12"/>
      <color theme="3"/>
      <name val="Calibri"/>
      <family val="2"/>
      <scheme val="minor"/>
    </font>
    <font>
      <b/>
      <sz val="11"/>
      <name val="Calibri"/>
      <family val="2"/>
      <scheme val="minor"/>
    </font>
    <font>
      <sz val="11"/>
      <color theme="3"/>
      <name val="Calibri"/>
      <family val="2"/>
      <scheme val="minor"/>
    </font>
    <font>
      <b/>
      <sz val="11"/>
      <color rgb="FF00B050"/>
      <name val="Calibri"/>
      <family val="2"/>
      <scheme val="minor"/>
    </font>
    <font>
      <b/>
      <sz val="14"/>
      <color theme="0"/>
      <name val="Calibri"/>
      <family val="2"/>
      <scheme val="minor"/>
    </font>
    <font>
      <sz val="12"/>
      <color theme="1"/>
      <name val="Calibri"/>
      <family val="2"/>
      <scheme val="minor"/>
    </font>
    <font>
      <b/>
      <sz val="12"/>
      <color theme="1"/>
      <name val="Calibri"/>
      <family val="2"/>
      <scheme val="minor"/>
    </font>
    <font>
      <sz val="9"/>
      <name val="Calibri"/>
      <family val="2"/>
    </font>
    <font>
      <b/>
      <sz val="9"/>
      <name val="Calibri"/>
      <family val="2"/>
    </font>
    <font>
      <sz val="11"/>
      <name val="Calibri"/>
      <family val="2"/>
      <scheme val="minor"/>
    </font>
    <font>
      <b/>
      <sz val="12"/>
      <name val="Calibri"/>
      <family val="2"/>
    </font>
    <font>
      <sz val="9"/>
      <name val="Arial"/>
      <family val="2"/>
      <charset val="204"/>
    </font>
    <font>
      <b/>
      <sz val="14"/>
      <name val="Arial"/>
      <family val="2"/>
    </font>
    <font>
      <b/>
      <sz val="10"/>
      <name val="Arial"/>
      <family val="2"/>
    </font>
    <font>
      <sz val="11"/>
      <name val="Arial"/>
      <family val="2"/>
    </font>
    <font>
      <sz val="9"/>
      <name val="Arial"/>
      <family val="2"/>
    </font>
    <font>
      <b/>
      <sz val="12"/>
      <name val="Arial"/>
      <family val="2"/>
    </font>
    <font>
      <b/>
      <sz val="11"/>
      <name val="Arial"/>
      <family val="2"/>
    </font>
    <font>
      <sz val="11"/>
      <name val="Arial"/>
      <family val="1"/>
    </font>
    <font>
      <b/>
      <sz val="11"/>
      <name val="Arial"/>
      <family val="1"/>
    </font>
    <font>
      <b/>
      <sz val="10"/>
      <name val="Arial"/>
      <family val="1"/>
    </font>
    <font>
      <b/>
      <sz val="10"/>
      <color rgb="FF000000"/>
      <name val="Arial"/>
      <family val="1"/>
    </font>
    <font>
      <sz val="10"/>
      <color rgb="FF000000"/>
      <name val="Arial"/>
      <family val="1"/>
    </font>
    <font>
      <sz val="10"/>
      <name val="Arial"/>
      <family val="1"/>
    </font>
    <font>
      <b/>
      <sz val="14"/>
      <name val="Arial"/>
      <family val="1"/>
    </font>
  </fonts>
  <fills count="12">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4"/>
        <bgColor indexed="64"/>
      </patternFill>
    </fill>
    <fill>
      <patternFill patternType="solid">
        <fgColor rgb="FFFFFFFF"/>
      </patternFill>
    </fill>
    <fill>
      <patternFill patternType="solid">
        <fgColor rgb="FFD8ECF6"/>
      </patternFill>
    </fill>
    <fill>
      <patternFill patternType="solid">
        <fgColor theme="4" tint="0.59999389629810485"/>
        <bgColor indexed="64"/>
      </patternFill>
    </fill>
    <fill>
      <patternFill patternType="solid">
        <fgColor theme="4" tint="0.39997558519241921"/>
        <bgColor indexed="64"/>
      </patternFill>
    </fill>
    <fill>
      <patternFill patternType="solid">
        <fgColor rgb="FFDFF0D8"/>
      </patternFill>
    </fill>
    <fill>
      <patternFill patternType="solid">
        <fgColor rgb="FFD6D6D6"/>
      </patternFill>
    </fill>
    <fill>
      <patternFill patternType="solid">
        <fgColor rgb="FFEFEFEF"/>
      </patternFill>
    </fill>
  </fills>
  <borders count="54">
    <border>
      <left/>
      <right/>
      <top/>
      <bottom/>
      <diagonal/>
    </border>
    <border>
      <left style="thick">
        <color theme="0"/>
      </left>
      <right style="thick">
        <color theme="0"/>
      </right>
      <top/>
      <bottom/>
      <diagonal/>
    </border>
    <border>
      <left style="thick">
        <color theme="0"/>
      </left>
      <right/>
      <top/>
      <bottom style="thin">
        <color theme="3"/>
      </bottom>
      <diagonal/>
    </border>
    <border>
      <left/>
      <right/>
      <top/>
      <bottom style="thin">
        <color theme="3"/>
      </bottom>
      <diagonal/>
    </border>
    <border>
      <left/>
      <right style="thick">
        <color theme="0"/>
      </right>
      <top/>
      <bottom style="thin">
        <color theme="3"/>
      </bottom>
      <diagonal/>
    </border>
    <border>
      <left/>
      <right/>
      <top style="thin">
        <color theme="3"/>
      </top>
      <bottom style="thin">
        <color theme="3"/>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auto="1"/>
      </left>
      <right/>
      <top style="hair">
        <color auto="1"/>
      </top>
      <bottom style="thin">
        <color auto="1"/>
      </bottom>
      <diagonal/>
    </border>
    <border>
      <left/>
      <right style="thin">
        <color auto="1"/>
      </right>
      <top style="hair">
        <color auto="1"/>
      </top>
      <bottom style="thin">
        <color auto="1"/>
      </bottom>
      <diagonal/>
    </border>
    <border>
      <left style="thin">
        <color indexed="64"/>
      </left>
      <right/>
      <top style="thin">
        <color indexed="64"/>
      </top>
      <bottom style="thin">
        <color indexed="64"/>
      </bottom>
      <diagonal/>
    </border>
    <border>
      <left/>
      <right/>
      <top style="thin">
        <color auto="1"/>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hair">
        <color auto="1"/>
      </left>
      <right style="hair">
        <color auto="1"/>
      </right>
      <top style="hair">
        <color auto="1"/>
      </top>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hair">
        <color auto="1"/>
      </right>
      <top/>
      <bottom style="hair">
        <color auto="1"/>
      </bottom>
      <diagonal/>
    </border>
    <border>
      <left style="thin">
        <color rgb="FFCCCCCC"/>
      </left>
      <right style="thin">
        <color rgb="FFCCCCCC"/>
      </right>
      <top style="thin">
        <color rgb="FFCCCCCC"/>
      </top>
      <bottom style="thin">
        <color rgb="FFCCCCCC"/>
      </bottom>
      <diagonal/>
    </border>
    <border>
      <left/>
      <right/>
      <top style="thick">
        <color rgb="FF000000"/>
      </top>
      <bottom/>
      <diagonal/>
    </border>
    <border>
      <left style="thin">
        <color auto="1"/>
      </left>
      <right style="hair">
        <color auto="1"/>
      </right>
      <top style="thin">
        <color auto="1"/>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hair">
        <color auto="1"/>
      </bottom>
      <diagonal/>
    </border>
    <border>
      <left style="hair">
        <color auto="1"/>
      </left>
      <right style="thin">
        <color auto="1"/>
      </right>
      <top/>
      <bottom style="hair">
        <color auto="1"/>
      </bottom>
      <diagonal/>
    </border>
    <border>
      <left style="thin">
        <color theme="1"/>
      </left>
      <right style="hair">
        <color theme="1"/>
      </right>
      <top style="thin">
        <color theme="1"/>
      </top>
      <bottom style="thin">
        <color theme="1"/>
      </bottom>
      <diagonal/>
    </border>
    <border>
      <left style="hair">
        <color theme="1"/>
      </left>
      <right style="hair">
        <color theme="1"/>
      </right>
      <top style="thin">
        <color theme="1"/>
      </top>
      <bottom style="thin">
        <color theme="1"/>
      </bottom>
      <diagonal/>
    </border>
    <border>
      <left style="hair">
        <color theme="1"/>
      </left>
      <right style="thin">
        <color theme="1"/>
      </right>
      <top style="thin">
        <color theme="1"/>
      </top>
      <bottom style="thin">
        <color theme="1"/>
      </bottom>
      <diagonal/>
    </border>
    <border>
      <left style="thin">
        <color theme="1"/>
      </left>
      <right style="hair">
        <color theme="1"/>
      </right>
      <top style="thin">
        <color theme="1"/>
      </top>
      <bottom style="hair">
        <color theme="1"/>
      </bottom>
      <diagonal/>
    </border>
    <border>
      <left style="hair">
        <color theme="1"/>
      </left>
      <right style="hair">
        <color theme="1"/>
      </right>
      <top style="thin">
        <color theme="1"/>
      </top>
      <bottom style="hair">
        <color theme="1"/>
      </bottom>
      <diagonal/>
    </border>
    <border>
      <left style="hair">
        <color theme="1"/>
      </left>
      <right style="thin">
        <color theme="1"/>
      </right>
      <top style="thin">
        <color theme="1"/>
      </top>
      <bottom style="hair">
        <color theme="1"/>
      </bottom>
      <diagonal/>
    </border>
    <border>
      <left style="thin">
        <color theme="1"/>
      </left>
      <right style="hair">
        <color theme="1"/>
      </right>
      <top style="hair">
        <color theme="1"/>
      </top>
      <bottom style="hair">
        <color theme="1"/>
      </bottom>
      <diagonal/>
    </border>
    <border>
      <left style="hair">
        <color theme="1"/>
      </left>
      <right style="hair">
        <color theme="1"/>
      </right>
      <top style="hair">
        <color theme="1"/>
      </top>
      <bottom style="hair">
        <color theme="1"/>
      </bottom>
      <diagonal/>
    </border>
    <border>
      <left style="hair">
        <color theme="1"/>
      </left>
      <right style="thin">
        <color theme="1"/>
      </right>
      <top style="hair">
        <color theme="1"/>
      </top>
      <bottom style="hair">
        <color theme="1"/>
      </bottom>
      <diagonal/>
    </border>
    <border>
      <left style="thin">
        <color theme="1"/>
      </left>
      <right style="hair">
        <color theme="1"/>
      </right>
      <top style="hair">
        <color theme="1"/>
      </top>
      <bottom style="thin">
        <color theme="1"/>
      </bottom>
      <diagonal/>
    </border>
    <border>
      <left style="hair">
        <color theme="1"/>
      </left>
      <right style="hair">
        <color theme="1"/>
      </right>
      <top style="hair">
        <color theme="1"/>
      </top>
      <bottom style="thin">
        <color theme="1"/>
      </bottom>
      <diagonal/>
    </border>
    <border>
      <left style="hair">
        <color theme="1"/>
      </left>
      <right style="thin">
        <color theme="1"/>
      </right>
      <top style="hair">
        <color theme="1"/>
      </top>
      <bottom style="thin">
        <color theme="1"/>
      </bottom>
      <diagonal/>
    </border>
    <border>
      <left style="thin">
        <color rgb="FFCCCCCC"/>
      </left>
      <right style="thin">
        <color rgb="FFCCCCCC"/>
      </right>
      <top/>
      <bottom style="thin">
        <color rgb="FFCCCCCC"/>
      </bottom>
      <diagonal/>
    </border>
  </borders>
  <cellStyleXfs count="8">
    <xf numFmtId="0" fontId="0" fillId="0" borderId="0"/>
    <xf numFmtId="43" fontId="1" fillId="0" borderId="0" applyFont="0" applyFill="0" applyBorder="0" applyAlignment="0" applyProtection="0"/>
    <xf numFmtId="9" fontId="1" fillId="0" borderId="0" applyFont="0" applyFill="0" applyBorder="0" applyAlignment="0" applyProtection="0"/>
    <xf numFmtId="0" fontId="4" fillId="0" borderId="0"/>
    <xf numFmtId="0" fontId="4" fillId="0" borderId="0"/>
    <xf numFmtId="0" fontId="9" fillId="0" borderId="0"/>
    <xf numFmtId="0" fontId="30" fillId="0" borderId="0"/>
    <xf numFmtId="0" fontId="37" fillId="0" borderId="0"/>
  </cellStyleXfs>
  <cellXfs count="261">
    <xf numFmtId="0" fontId="0" fillId="0" borderId="0" xfId="0"/>
    <xf numFmtId="0" fontId="0" fillId="2" borderId="0" xfId="0" applyFill="1" applyAlignment="1">
      <alignment vertical="center"/>
    </xf>
    <xf numFmtId="0" fontId="3" fillId="2" borderId="0" xfId="0" applyFont="1" applyFill="1" applyAlignment="1">
      <alignment vertical="center"/>
    </xf>
    <xf numFmtId="0" fontId="0" fillId="2" borderId="0" xfId="0" applyFill="1" applyAlignment="1">
      <alignment horizontal="right" vertical="center"/>
    </xf>
    <xf numFmtId="0" fontId="0" fillId="2" borderId="0" xfId="0" applyFill="1" applyAlignment="1">
      <alignment horizontal="left" vertical="center"/>
    </xf>
    <xf numFmtId="0" fontId="0" fillId="2" borderId="0" xfId="0" applyFill="1" applyBorder="1" applyAlignment="1">
      <alignment vertical="center"/>
    </xf>
    <xf numFmtId="0" fontId="5" fillId="2" borderId="0" xfId="3" applyFont="1" applyFill="1" applyBorder="1" applyAlignment="1">
      <alignment vertical="center"/>
    </xf>
    <xf numFmtId="0" fontId="7" fillId="2" borderId="0" xfId="3" applyFont="1" applyFill="1" applyBorder="1" applyAlignment="1">
      <alignment horizontal="left" vertical="center"/>
    </xf>
    <xf numFmtId="14" fontId="0" fillId="0" borderId="0" xfId="0" applyNumberFormat="1" applyFill="1" applyAlignment="1">
      <alignment vertical="center"/>
    </xf>
    <xf numFmtId="0" fontId="7" fillId="2" borderId="0" xfId="3" applyFont="1" applyFill="1" applyBorder="1" applyAlignment="1">
      <alignment horizontal="right" vertical="center"/>
    </xf>
    <xf numFmtId="17" fontId="6" fillId="2" borderId="0" xfId="3" applyNumberFormat="1" applyFont="1" applyFill="1" applyBorder="1" applyAlignment="1">
      <alignment horizontal="left" vertical="center"/>
    </xf>
    <xf numFmtId="0" fontId="6" fillId="2" borderId="0" xfId="5" applyNumberFormat="1" applyFont="1" applyFill="1" applyBorder="1" applyAlignment="1">
      <alignment horizontal="left" vertical="center" wrapText="1"/>
    </xf>
    <xf numFmtId="0" fontId="11" fillId="2" borderId="0" xfId="3" applyFont="1" applyFill="1" applyBorder="1" applyAlignment="1">
      <alignment horizontal="center" vertical="center"/>
    </xf>
    <xf numFmtId="0" fontId="12" fillId="2" borderId="0" xfId="3" applyFont="1" applyFill="1" applyBorder="1" applyAlignment="1">
      <alignment horizontal="left" vertical="center"/>
    </xf>
    <xf numFmtId="0" fontId="12" fillId="2" borderId="0" xfId="3" applyFont="1" applyFill="1" applyBorder="1" applyAlignment="1">
      <alignment horizontal="center" vertical="center"/>
    </xf>
    <xf numFmtId="0" fontId="13" fillId="2" borderId="0" xfId="3" applyFont="1" applyFill="1" applyBorder="1" applyAlignment="1">
      <alignment horizontal="left" vertical="center"/>
    </xf>
    <xf numFmtId="0" fontId="12" fillId="2" borderId="0" xfId="3" applyFont="1" applyFill="1" applyBorder="1" applyAlignment="1">
      <alignment vertical="center"/>
    </xf>
    <xf numFmtId="0" fontId="12" fillId="2" borderId="0" xfId="3" applyFont="1" applyFill="1" applyBorder="1" applyAlignment="1">
      <alignment horizontal="right" vertical="center"/>
    </xf>
    <xf numFmtId="0" fontId="14" fillId="2" borderId="0" xfId="5" applyNumberFormat="1" applyFont="1" applyFill="1" applyBorder="1" applyAlignment="1">
      <alignment horizontal="left" vertical="center" wrapText="1"/>
    </xf>
    <xf numFmtId="0" fontId="15" fillId="2" borderId="0" xfId="0" applyFont="1" applyFill="1" applyBorder="1" applyAlignment="1">
      <alignment vertical="center"/>
    </xf>
    <xf numFmtId="0" fontId="15" fillId="2" borderId="0" xfId="0" applyFont="1" applyFill="1" applyBorder="1" applyAlignment="1">
      <alignment horizontal="center" vertical="center"/>
    </xf>
    <xf numFmtId="0" fontId="15" fillId="2" borderId="0" xfId="0" applyFont="1" applyFill="1" applyBorder="1" applyAlignment="1">
      <alignment horizontal="right" vertical="center"/>
    </xf>
    <xf numFmtId="0" fontId="15" fillId="2" borderId="0" xfId="0" applyFont="1" applyFill="1" applyBorder="1" applyAlignment="1">
      <alignment horizontal="left" vertical="center"/>
    </xf>
    <xf numFmtId="0" fontId="2" fillId="4" borderId="1" xfId="0" applyFont="1" applyFill="1" applyBorder="1" applyAlignment="1">
      <alignment horizontal="center" vertical="center" wrapText="1"/>
    </xf>
    <xf numFmtId="0" fontId="16" fillId="2" borderId="5" xfId="0" applyFont="1" applyFill="1" applyBorder="1" applyAlignment="1">
      <alignment horizontal="center" vertical="center" wrapText="1"/>
    </xf>
    <xf numFmtId="164" fontId="17" fillId="2" borderId="5" xfId="0" applyNumberFormat="1" applyFont="1" applyFill="1" applyBorder="1" applyAlignment="1">
      <alignment horizontal="center" vertical="center"/>
    </xf>
    <xf numFmtId="0" fontId="17" fillId="2" borderId="5" xfId="0" applyFont="1" applyFill="1" applyBorder="1" applyAlignment="1">
      <alignment horizontal="right" vertical="center"/>
    </xf>
    <xf numFmtId="10" fontId="16" fillId="2" borderId="3" xfId="0" applyNumberFormat="1" applyFont="1" applyFill="1" applyBorder="1" applyAlignment="1">
      <alignment horizontal="left" vertical="center" wrapText="1"/>
    </xf>
    <xf numFmtId="165" fontId="19" fillId="2" borderId="0" xfId="0" applyNumberFormat="1" applyFont="1" applyFill="1" applyBorder="1" applyAlignment="1">
      <alignment horizontal="right" vertical="center" wrapText="1"/>
    </xf>
    <xf numFmtId="43" fontId="18" fillId="2" borderId="0" xfId="2" applyNumberFormat="1" applyFont="1" applyFill="1" applyBorder="1" applyAlignment="1">
      <alignment vertical="center" wrapText="1"/>
    </xf>
    <xf numFmtId="4" fontId="18" fillId="2" borderId="0" xfId="0" applyNumberFormat="1" applyFont="1" applyFill="1" applyBorder="1" applyAlignment="1">
      <alignment horizontal="center" vertical="center" wrapText="1"/>
    </xf>
    <xf numFmtId="0" fontId="17" fillId="2" borderId="0" xfId="0" applyFont="1" applyFill="1" applyBorder="1" applyAlignment="1">
      <alignment horizontal="right" vertical="center" wrapText="1"/>
    </xf>
    <xf numFmtId="43" fontId="17" fillId="2" borderId="0" xfId="2" applyNumberFormat="1" applyFont="1" applyFill="1" applyBorder="1" applyAlignment="1">
      <alignment vertical="center" wrapText="1"/>
    </xf>
    <xf numFmtId="4" fontId="17" fillId="2" borderId="0" xfId="0" applyNumberFormat="1" applyFont="1" applyFill="1" applyBorder="1" applyAlignment="1">
      <alignment horizontal="center" vertical="center" wrapText="1"/>
    </xf>
    <xf numFmtId="0" fontId="16" fillId="2" borderId="3" xfId="0" applyFont="1" applyFill="1" applyBorder="1" applyAlignment="1">
      <alignment horizontal="center" vertical="center" wrapText="1"/>
    </xf>
    <xf numFmtId="0" fontId="16" fillId="2" borderId="3" xfId="0" applyFont="1" applyFill="1" applyBorder="1" applyAlignment="1">
      <alignment horizontal="left" vertical="center" wrapText="1"/>
    </xf>
    <xf numFmtId="165" fontId="16" fillId="2" borderId="3" xfId="0" applyNumberFormat="1" applyFont="1" applyFill="1" applyBorder="1" applyAlignment="1">
      <alignment horizontal="right" vertical="center" wrapText="1"/>
    </xf>
    <xf numFmtId="0" fontId="18" fillId="2" borderId="5" xfId="0" applyFont="1" applyFill="1" applyBorder="1" applyAlignment="1">
      <alignment horizontal="center" vertical="center"/>
    </xf>
    <xf numFmtId="164" fontId="18" fillId="2" borderId="5" xfId="0" applyNumberFormat="1" applyFont="1" applyFill="1" applyBorder="1" applyAlignment="1">
      <alignment horizontal="center" vertical="center"/>
    </xf>
    <xf numFmtId="0" fontId="18" fillId="2" borderId="5" xfId="0" applyFont="1" applyFill="1" applyBorder="1" applyAlignment="1">
      <alignment horizontal="right" vertical="center"/>
    </xf>
    <xf numFmtId="10" fontId="18" fillId="2" borderId="5" xfId="2" applyNumberFormat="1" applyFont="1" applyFill="1" applyBorder="1" applyAlignment="1">
      <alignment horizontal="left" vertical="center" wrapText="1"/>
    </xf>
    <xf numFmtId="0" fontId="20" fillId="2" borderId="0" xfId="0" applyFont="1" applyFill="1" applyBorder="1" applyAlignment="1">
      <alignment horizontal="center" vertical="center" wrapText="1"/>
    </xf>
    <xf numFmtId="165" fontId="21" fillId="2" borderId="0" xfId="0" applyNumberFormat="1" applyFont="1" applyFill="1" applyBorder="1" applyAlignment="1">
      <alignment horizontal="right" vertical="center" wrapText="1"/>
    </xf>
    <xf numFmtId="165" fontId="21" fillId="2" borderId="0" xfId="0" applyNumberFormat="1" applyFont="1" applyFill="1" applyBorder="1" applyAlignment="1">
      <alignment vertical="center" wrapText="1"/>
    </xf>
    <xf numFmtId="165" fontId="21" fillId="2" borderId="0" xfId="0" applyNumberFormat="1" applyFont="1" applyFill="1" applyBorder="1" applyAlignment="1">
      <alignment horizontal="left" vertical="center" wrapText="1"/>
    </xf>
    <xf numFmtId="10" fontId="22" fillId="2" borderId="0" xfId="2" applyNumberFormat="1" applyFont="1" applyFill="1" applyBorder="1" applyAlignment="1">
      <alignment horizontal="center" vertical="center" wrapText="1"/>
    </xf>
    <xf numFmtId="10" fontId="22" fillId="2" borderId="0" xfId="2" applyNumberFormat="1" applyFont="1" applyFill="1" applyBorder="1" applyAlignment="1">
      <alignment horizontal="right" vertical="center" wrapText="1"/>
    </xf>
    <xf numFmtId="0" fontId="0" fillId="2" borderId="0" xfId="0" applyFont="1" applyFill="1" applyAlignment="1">
      <alignment vertical="center"/>
    </xf>
    <xf numFmtId="0" fontId="0" fillId="2" borderId="0" xfId="0" applyFont="1" applyFill="1" applyAlignment="1">
      <alignment horizontal="right" vertical="center"/>
    </xf>
    <xf numFmtId="0" fontId="0" fillId="2" borderId="0" xfId="0" applyFont="1" applyFill="1" applyAlignment="1">
      <alignment horizontal="left" vertical="center"/>
    </xf>
    <xf numFmtId="0" fontId="23" fillId="4" borderId="1" xfId="0" applyFont="1" applyFill="1" applyBorder="1" applyAlignment="1">
      <alignment horizontal="center" vertical="center" wrapText="1"/>
    </xf>
    <xf numFmtId="10" fontId="23" fillId="4" borderId="1" xfId="2" applyNumberFormat="1" applyFont="1" applyFill="1" applyBorder="1" applyAlignment="1">
      <alignment horizontal="center" vertical="center" wrapText="1"/>
    </xf>
    <xf numFmtId="0" fontId="24" fillId="2" borderId="0" xfId="0" applyFont="1" applyFill="1" applyAlignment="1">
      <alignment vertical="center"/>
    </xf>
    <xf numFmtId="0" fontId="25" fillId="2" borderId="0" xfId="0" applyFont="1" applyFill="1" applyAlignment="1">
      <alignment vertical="center"/>
    </xf>
    <xf numFmtId="0" fontId="24" fillId="2" borderId="0" xfId="0" applyFont="1" applyFill="1" applyAlignment="1">
      <alignment horizontal="right" vertical="center"/>
    </xf>
    <xf numFmtId="0" fontId="24" fillId="2" borderId="0" xfId="0" applyFont="1" applyFill="1" applyAlignment="1">
      <alignment horizontal="left" vertical="center"/>
    </xf>
    <xf numFmtId="0" fontId="0" fillId="2" borderId="0" xfId="0" applyFill="1" applyAlignment="1">
      <alignment vertical="center" wrapText="1"/>
    </xf>
    <xf numFmtId="0" fontId="26" fillId="2" borderId="0" xfId="5" applyNumberFormat="1" applyFont="1" applyFill="1" applyBorder="1" applyAlignment="1">
      <alignment horizontal="left" vertical="center" wrapText="1"/>
    </xf>
    <xf numFmtId="0" fontId="27" fillId="2" borderId="0" xfId="3" applyFont="1" applyFill="1" applyBorder="1" applyAlignment="1">
      <alignment horizontal="right" vertical="center"/>
    </xf>
    <xf numFmtId="17" fontId="26" fillId="2" borderId="0" xfId="3" applyNumberFormat="1" applyFont="1" applyFill="1" applyBorder="1" applyAlignment="1">
      <alignment horizontal="left" vertical="center"/>
    </xf>
    <xf numFmtId="14" fontId="28" fillId="0" borderId="0" xfId="0" applyNumberFormat="1" applyFont="1" applyFill="1" applyAlignment="1">
      <alignment vertical="center"/>
    </xf>
    <xf numFmtId="0" fontId="27" fillId="2" borderId="0" xfId="3" applyFont="1" applyFill="1" applyBorder="1" applyAlignment="1">
      <alignment horizontal="left" vertical="center"/>
    </xf>
    <xf numFmtId="0" fontId="31" fillId="0" borderId="0" xfId="6" applyFont="1" applyFill="1" applyBorder="1" applyProtection="1"/>
    <xf numFmtId="0" fontId="4" fillId="0" borderId="0" xfId="6" applyFont="1" applyFill="1" applyBorder="1" applyProtection="1"/>
    <xf numFmtId="0" fontId="9" fillId="0" borderId="0" xfId="6" applyFont="1" applyFill="1" applyBorder="1" applyProtection="1"/>
    <xf numFmtId="0" fontId="32" fillId="0" borderId="0" xfId="6" applyFont="1" applyFill="1" applyBorder="1" applyProtection="1"/>
    <xf numFmtId="0" fontId="33" fillId="0" borderId="0" xfId="6" applyFont="1" applyFill="1" applyBorder="1" applyProtection="1"/>
    <xf numFmtId="0" fontId="34" fillId="0" borderId="0" xfId="6" applyFont="1" applyFill="1" applyBorder="1" applyProtection="1"/>
    <xf numFmtId="0" fontId="35" fillId="0" borderId="0" xfId="6" applyFont="1" applyFill="1" applyBorder="1" applyProtection="1"/>
    <xf numFmtId="0" fontId="36" fillId="0" borderId="0" xfId="6" applyFont="1" applyFill="1" applyBorder="1" applyAlignment="1" applyProtection="1">
      <alignment horizontal="left" vertical="center"/>
    </xf>
    <xf numFmtId="0" fontId="9" fillId="0" borderId="0" xfId="6" applyFont="1" applyFill="1" applyBorder="1" applyAlignment="1" applyProtection="1">
      <alignment horizontal="left" vertical="center"/>
      <protection locked="0"/>
    </xf>
    <xf numFmtId="14" fontId="9" fillId="0" borderId="0" xfId="6" applyNumberFormat="1" applyFont="1" applyFill="1" applyBorder="1" applyAlignment="1" applyProtection="1">
      <alignment horizontal="left" vertical="center"/>
      <protection locked="0"/>
    </xf>
    <xf numFmtId="0" fontId="35" fillId="0" borderId="0" xfId="6" applyFont="1" applyFill="1" applyBorder="1" applyAlignment="1" applyProtection="1">
      <alignment horizontal="left" vertical="center"/>
    </xf>
    <xf numFmtId="14" fontId="35" fillId="0" borderId="0" xfId="6" applyNumberFormat="1" applyFont="1" applyFill="1" applyBorder="1" applyAlignment="1" applyProtection="1">
      <alignment horizontal="left" vertical="center"/>
      <protection locked="0"/>
    </xf>
    <xf numFmtId="0" fontId="37" fillId="0" borderId="0" xfId="7"/>
    <xf numFmtId="0" fontId="37" fillId="0" borderId="0" xfId="7" applyFill="1"/>
    <xf numFmtId="0" fontId="37" fillId="0" borderId="0" xfId="7" applyFill="1" applyBorder="1"/>
    <xf numFmtId="0" fontId="37" fillId="0" borderId="0" xfId="7" applyBorder="1"/>
    <xf numFmtId="0" fontId="38" fillId="0" borderId="0" xfId="7" applyFont="1" applyFill="1" applyBorder="1" applyAlignment="1">
      <alignment horizontal="left" vertical="center" wrapText="1"/>
    </xf>
    <xf numFmtId="0" fontId="39" fillId="0" borderId="0" xfId="7" applyFont="1" applyFill="1" applyBorder="1" applyAlignment="1">
      <alignment horizontal="left" vertical="center" wrapText="1"/>
    </xf>
    <xf numFmtId="0" fontId="40" fillId="6" borderId="21" xfId="7" applyFont="1" applyFill="1" applyBorder="1" applyAlignment="1">
      <alignment horizontal="left" vertical="center" wrapText="1"/>
    </xf>
    <xf numFmtId="0" fontId="41" fillId="0" borderId="24" xfId="7" applyFont="1" applyFill="1" applyBorder="1" applyAlignment="1">
      <alignment horizontal="left" vertical="center" wrapText="1"/>
    </xf>
    <xf numFmtId="0" fontId="41" fillId="0" borderId="27" xfId="7" applyFont="1" applyFill="1" applyBorder="1" applyAlignment="1">
      <alignment horizontal="left" vertical="center" wrapText="1"/>
    </xf>
    <xf numFmtId="0" fontId="41" fillId="0" borderId="29" xfId="7" applyFont="1" applyFill="1" applyBorder="1" applyAlignment="1">
      <alignment horizontal="left" vertical="center" wrapText="1"/>
    </xf>
    <xf numFmtId="0" fontId="40" fillId="6" borderId="31" xfId="7" applyFont="1" applyFill="1" applyBorder="1" applyAlignment="1">
      <alignment horizontal="left" vertical="center" wrapText="1"/>
    </xf>
    <xf numFmtId="0" fontId="42" fillId="5" borderId="0" xfId="7" applyFont="1" applyFill="1" applyBorder="1" applyAlignment="1">
      <alignment horizontal="center" vertical="center" wrapText="1"/>
    </xf>
    <xf numFmtId="0" fontId="42" fillId="5" borderId="0" xfId="7" applyFont="1" applyFill="1" applyBorder="1" applyAlignment="1">
      <alignment horizontal="left" vertical="center" wrapText="1"/>
    </xf>
    <xf numFmtId="0" fontId="37" fillId="0" borderId="0" xfId="7" applyBorder="1" applyAlignment="1">
      <alignment vertical="center"/>
    </xf>
    <xf numFmtId="0" fontId="0" fillId="0" borderId="0" xfId="0" applyFill="1" applyBorder="1" applyAlignment="1">
      <alignment vertical="center"/>
    </xf>
    <xf numFmtId="0" fontId="40" fillId="6" borderId="20" xfId="7" applyFont="1" applyFill="1" applyBorder="1" applyAlignment="1">
      <alignment horizontal="left" vertical="center" wrapText="1"/>
    </xf>
    <xf numFmtId="0" fontId="40" fillId="6" borderId="21" xfId="7" applyFont="1" applyFill="1" applyBorder="1" applyAlignment="1">
      <alignment horizontal="right" vertical="center" wrapText="1"/>
    </xf>
    <xf numFmtId="4" fontId="40" fillId="6" borderId="21" xfId="7" applyNumberFormat="1" applyFont="1" applyFill="1" applyBorder="1" applyAlignment="1">
      <alignment horizontal="right" vertical="center" wrapText="1"/>
    </xf>
    <xf numFmtId="0" fontId="41" fillId="0" borderId="23" xfId="7" applyFont="1" applyFill="1" applyBorder="1" applyAlignment="1">
      <alignment horizontal="left" vertical="center" wrapText="1"/>
    </xf>
    <xf numFmtId="0" fontId="41" fillId="0" borderId="24" xfId="7" applyFont="1" applyFill="1" applyBorder="1" applyAlignment="1">
      <alignment horizontal="right" vertical="center" wrapText="1"/>
    </xf>
    <xf numFmtId="0" fontId="41" fillId="0" borderId="24" xfId="7" applyFont="1" applyFill="1" applyBorder="1" applyAlignment="1">
      <alignment horizontal="center" vertical="center" wrapText="1"/>
    </xf>
    <xf numFmtId="4" fontId="41" fillId="0" borderId="24" xfId="7" applyNumberFormat="1" applyFont="1" applyFill="1" applyBorder="1" applyAlignment="1">
      <alignment horizontal="right" vertical="center" wrapText="1"/>
    </xf>
    <xf numFmtId="0" fontId="41" fillId="0" borderId="26" xfId="7" applyFont="1" applyFill="1" applyBorder="1" applyAlignment="1">
      <alignment horizontal="left" vertical="center" wrapText="1"/>
    </xf>
    <xf numFmtId="0" fontId="41" fillId="0" borderId="27" xfId="7" applyFont="1" applyFill="1" applyBorder="1" applyAlignment="1">
      <alignment horizontal="right" vertical="center" wrapText="1"/>
    </xf>
    <xf numFmtId="0" fontId="41" fillId="0" borderId="27" xfId="7" applyFont="1" applyFill="1" applyBorder="1" applyAlignment="1">
      <alignment horizontal="center" vertical="center" wrapText="1"/>
    </xf>
    <xf numFmtId="4" fontId="41" fillId="0" borderId="27" xfId="7" applyNumberFormat="1" applyFont="1" applyFill="1" applyBorder="1" applyAlignment="1">
      <alignment horizontal="right" vertical="center" wrapText="1"/>
    </xf>
    <xf numFmtId="0" fontId="41" fillId="0" borderId="29" xfId="7" applyFont="1" applyFill="1" applyBorder="1" applyAlignment="1">
      <alignment horizontal="right" vertical="center" wrapText="1"/>
    </xf>
    <xf numFmtId="0" fontId="41" fillId="0" borderId="29" xfId="7" applyFont="1" applyFill="1" applyBorder="1" applyAlignment="1">
      <alignment horizontal="center" vertical="center" wrapText="1"/>
    </xf>
    <xf numFmtId="4" fontId="41" fillId="0" borderId="29" xfId="7" applyNumberFormat="1" applyFont="1" applyFill="1" applyBorder="1" applyAlignment="1">
      <alignment horizontal="right" vertical="center" wrapText="1"/>
    </xf>
    <xf numFmtId="0" fontId="40" fillId="6" borderId="30" xfId="7" applyFont="1" applyFill="1" applyBorder="1" applyAlignment="1">
      <alignment horizontal="left" vertical="center" wrapText="1"/>
    </xf>
    <xf numFmtId="0" fontId="40" fillId="6" borderId="31" xfId="7" applyFont="1" applyFill="1" applyBorder="1" applyAlignment="1">
      <alignment horizontal="right" vertical="center" wrapText="1"/>
    </xf>
    <xf numFmtId="4" fontId="40" fillId="6" borderId="31" xfId="7" applyNumberFormat="1" applyFont="1" applyFill="1" applyBorder="1" applyAlignment="1">
      <alignment horizontal="right" vertical="center" wrapText="1"/>
    </xf>
    <xf numFmtId="0" fontId="39" fillId="5" borderId="0" xfId="7" applyFont="1" applyFill="1" applyBorder="1" applyAlignment="1">
      <alignment vertical="center" wrapText="1"/>
    </xf>
    <xf numFmtId="0" fontId="39" fillId="5" borderId="0" xfId="7" applyFont="1" applyFill="1" applyBorder="1" applyAlignment="1">
      <alignment horizontal="right" vertical="center" wrapText="1"/>
    </xf>
    <xf numFmtId="4" fontId="39" fillId="5" borderId="0" xfId="7" applyNumberFormat="1" applyFont="1" applyFill="1" applyBorder="1" applyAlignment="1">
      <alignment vertical="center" wrapText="1"/>
    </xf>
    <xf numFmtId="0" fontId="38" fillId="5" borderId="0" xfId="7" applyFont="1" applyFill="1" applyBorder="1" applyAlignment="1">
      <alignment vertical="center" wrapText="1"/>
    </xf>
    <xf numFmtId="0" fontId="39" fillId="0" borderId="0" xfId="7" applyFont="1" applyFill="1" applyAlignment="1">
      <alignment horizontal="center" vertical="top" wrapText="1"/>
    </xf>
    <xf numFmtId="0" fontId="33" fillId="0" borderId="6" xfId="7" applyFont="1" applyFill="1" applyBorder="1" applyAlignment="1">
      <alignment horizontal="center" vertical="center" wrapText="1"/>
    </xf>
    <xf numFmtId="10" fontId="9" fillId="0" borderId="9" xfId="7" applyNumberFormat="1" applyFont="1" applyFill="1" applyBorder="1" applyAlignment="1">
      <alignment horizontal="center" vertical="top" wrapText="1"/>
    </xf>
    <xf numFmtId="0" fontId="33" fillId="0" borderId="6" xfId="7" applyFont="1" applyFill="1" applyBorder="1" applyAlignment="1">
      <alignment horizontal="center" vertical="center"/>
    </xf>
    <xf numFmtId="17" fontId="9" fillId="0" borderId="9" xfId="7" applyNumberFormat="1" applyFont="1" applyFill="1" applyBorder="1" applyAlignment="1">
      <alignment horizontal="center" vertical="top" wrapText="1"/>
    </xf>
    <xf numFmtId="0" fontId="38" fillId="5" borderId="34" xfId="7" applyFont="1" applyFill="1" applyBorder="1" applyAlignment="1">
      <alignment horizontal="left" vertical="top" wrapText="1"/>
    </xf>
    <xf numFmtId="0" fontId="38" fillId="5" borderId="34" xfId="7" applyFont="1" applyFill="1" applyBorder="1" applyAlignment="1">
      <alignment horizontal="right" vertical="top" wrapText="1"/>
    </xf>
    <xf numFmtId="0" fontId="38" fillId="5" borderId="34" xfId="7" applyFont="1" applyFill="1" applyBorder="1" applyAlignment="1">
      <alignment horizontal="center" vertical="top" wrapText="1"/>
    </xf>
    <xf numFmtId="0" fontId="41" fillId="9" borderId="34" xfId="7" applyFont="1" applyFill="1" applyBorder="1" applyAlignment="1">
      <alignment horizontal="left" vertical="top" wrapText="1"/>
    </xf>
    <xf numFmtId="0" fontId="41" fillId="9" borderId="34" xfId="7" applyFont="1" applyFill="1" applyBorder="1" applyAlignment="1">
      <alignment horizontal="right" vertical="top" wrapText="1"/>
    </xf>
    <xf numFmtId="0" fontId="41" fillId="9" borderId="34" xfId="7" applyFont="1" applyFill="1" applyBorder="1" applyAlignment="1">
      <alignment horizontal="center" vertical="top" wrapText="1"/>
    </xf>
    <xf numFmtId="166" fontId="41" fillId="9" borderId="34" xfId="7" applyNumberFormat="1" applyFont="1" applyFill="1" applyBorder="1" applyAlignment="1">
      <alignment horizontal="right" vertical="top" wrapText="1"/>
    </xf>
    <xf numFmtId="4" fontId="41" fillId="9" borderId="34" xfId="7" applyNumberFormat="1" applyFont="1" applyFill="1" applyBorder="1" applyAlignment="1">
      <alignment horizontal="right" vertical="top" wrapText="1"/>
    </xf>
    <xf numFmtId="0" fontId="42" fillId="10" borderId="34" xfId="7" applyFont="1" applyFill="1" applyBorder="1" applyAlignment="1">
      <alignment horizontal="left" vertical="top" wrapText="1"/>
    </xf>
    <xf numFmtId="0" fontId="42" fillId="10" borderId="34" xfId="7" applyFont="1" applyFill="1" applyBorder="1" applyAlignment="1">
      <alignment horizontal="right" vertical="top" wrapText="1"/>
    </xf>
    <xf numFmtId="0" fontId="42" fillId="10" borderId="34" xfId="7" applyFont="1" applyFill="1" applyBorder="1" applyAlignment="1">
      <alignment horizontal="center" vertical="top" wrapText="1"/>
    </xf>
    <xf numFmtId="166" fontId="42" fillId="10" borderId="34" xfId="7" applyNumberFormat="1" applyFont="1" applyFill="1" applyBorder="1" applyAlignment="1">
      <alignment horizontal="right" vertical="top" wrapText="1"/>
    </xf>
    <xf numFmtId="4" fontId="42" fillId="10" borderId="34" xfId="7" applyNumberFormat="1" applyFont="1" applyFill="1" applyBorder="1" applyAlignment="1">
      <alignment horizontal="right" vertical="top" wrapText="1"/>
    </xf>
    <xf numFmtId="0" fontId="42" fillId="5" borderId="0" xfId="7" applyFont="1" applyFill="1" applyAlignment="1">
      <alignment horizontal="right" vertical="top" wrapText="1"/>
    </xf>
    <xf numFmtId="4" fontId="42" fillId="5" borderId="0" xfId="7" applyNumberFormat="1" applyFont="1" applyFill="1" applyAlignment="1">
      <alignment horizontal="right" vertical="top" wrapText="1"/>
    </xf>
    <xf numFmtId="0" fontId="41" fillId="9" borderId="35" xfId="7" applyFont="1" applyFill="1" applyBorder="1" applyAlignment="1">
      <alignment horizontal="left" vertical="top" wrapText="1"/>
    </xf>
    <xf numFmtId="0" fontId="42" fillId="11" borderId="34" xfId="7" applyFont="1" applyFill="1" applyBorder="1" applyAlignment="1">
      <alignment horizontal="left" vertical="top" wrapText="1"/>
    </xf>
    <xf numFmtId="0" fontId="42" fillId="11" borderId="34" xfId="7" applyFont="1" applyFill="1" applyBorder="1" applyAlignment="1">
      <alignment horizontal="right" vertical="top" wrapText="1"/>
    </xf>
    <xf numFmtId="0" fontId="42" fillId="11" borderId="34" xfId="7" applyFont="1" applyFill="1" applyBorder="1" applyAlignment="1">
      <alignment horizontal="center" vertical="top" wrapText="1"/>
    </xf>
    <xf numFmtId="166" fontId="42" fillId="11" borderId="34" xfId="7" applyNumberFormat="1" applyFont="1" applyFill="1" applyBorder="1" applyAlignment="1">
      <alignment horizontal="right" vertical="top" wrapText="1"/>
    </xf>
    <xf numFmtId="4" fontId="42" fillId="11" borderId="34" xfId="7" applyNumberFormat="1" applyFont="1" applyFill="1" applyBorder="1" applyAlignment="1">
      <alignment horizontal="right" vertical="top" wrapText="1"/>
    </xf>
    <xf numFmtId="167" fontId="42" fillId="11" borderId="34" xfId="7" applyNumberFormat="1" applyFont="1" applyFill="1" applyBorder="1" applyAlignment="1">
      <alignment horizontal="right" vertical="top" wrapText="1"/>
    </xf>
    <xf numFmtId="167" fontId="39" fillId="5" borderId="0" xfId="7" applyNumberFormat="1" applyFont="1" applyFill="1" applyAlignment="1">
      <alignment horizontal="right" vertical="top" wrapText="1"/>
    </xf>
    <xf numFmtId="167" fontId="42" fillId="10" borderId="34" xfId="7" applyNumberFormat="1" applyFont="1" applyFill="1" applyBorder="1" applyAlignment="1">
      <alignment horizontal="right" vertical="top" wrapText="1"/>
    </xf>
    <xf numFmtId="0" fontId="42" fillId="0" borderId="34" xfId="7" applyFont="1" applyFill="1" applyBorder="1" applyAlignment="1">
      <alignment horizontal="left" vertical="top" wrapText="1"/>
    </xf>
    <xf numFmtId="0" fontId="42" fillId="0" borderId="34" xfId="7" applyFont="1" applyFill="1" applyBorder="1" applyAlignment="1">
      <alignment horizontal="right" vertical="top" wrapText="1"/>
    </xf>
    <xf numFmtId="0" fontId="42" fillId="0" borderId="34" xfId="7" applyFont="1" applyFill="1" applyBorder="1" applyAlignment="1">
      <alignment horizontal="center" vertical="top" wrapText="1"/>
    </xf>
    <xf numFmtId="166" fontId="42" fillId="0" borderId="34" xfId="7" applyNumberFormat="1" applyFont="1" applyFill="1" applyBorder="1" applyAlignment="1">
      <alignment horizontal="right" vertical="top" wrapText="1"/>
    </xf>
    <xf numFmtId="4" fontId="42" fillId="0" borderId="34" xfId="7" applyNumberFormat="1" applyFont="1" applyFill="1" applyBorder="1" applyAlignment="1">
      <alignment horizontal="right" vertical="top" wrapText="1"/>
    </xf>
    <xf numFmtId="0" fontId="42" fillId="0" borderId="0" xfId="7" applyFont="1" applyFill="1" applyAlignment="1">
      <alignment horizontal="right" vertical="top" wrapText="1"/>
    </xf>
    <xf numFmtId="4" fontId="42" fillId="0" borderId="0" xfId="7" applyNumberFormat="1" applyFont="1" applyFill="1" applyAlignment="1">
      <alignment horizontal="right" vertical="top" wrapText="1"/>
    </xf>
    <xf numFmtId="0" fontId="41" fillId="0" borderId="35" xfId="7" applyFont="1" applyFill="1" applyBorder="1" applyAlignment="1">
      <alignment horizontal="left" vertical="top" wrapText="1"/>
    </xf>
    <xf numFmtId="0" fontId="41" fillId="9" borderId="34" xfId="7" applyFont="1" applyFill="1" applyBorder="1" applyAlignment="1">
      <alignment horizontal="left" vertical="top" wrapText="1"/>
    </xf>
    <xf numFmtId="0" fontId="42" fillId="11" borderId="34" xfId="7" applyFont="1" applyFill="1" applyBorder="1" applyAlignment="1">
      <alignment horizontal="left" vertical="top" wrapText="1"/>
    </xf>
    <xf numFmtId="0" fontId="42" fillId="10" borderId="34" xfId="7" applyFont="1" applyFill="1" applyBorder="1" applyAlignment="1">
      <alignment horizontal="left" vertical="top" wrapText="1"/>
    </xf>
    <xf numFmtId="0" fontId="38" fillId="0" borderId="34" xfId="7" applyFont="1" applyFill="1" applyBorder="1" applyAlignment="1">
      <alignment horizontal="left" vertical="top" wrapText="1"/>
    </xf>
    <xf numFmtId="0" fontId="38" fillId="0" borderId="34" xfId="7" applyFont="1" applyFill="1" applyBorder="1" applyAlignment="1">
      <alignment horizontal="right" vertical="top" wrapText="1"/>
    </xf>
    <xf numFmtId="0" fontId="38" fillId="0" borderId="34" xfId="7" applyFont="1" applyFill="1" applyBorder="1" applyAlignment="1">
      <alignment horizontal="center" vertical="top" wrapText="1"/>
    </xf>
    <xf numFmtId="0" fontId="42" fillId="5" borderId="17" xfId="7" applyFont="1" applyFill="1" applyBorder="1" applyAlignment="1">
      <alignment horizontal="center" vertical="center" wrapText="1"/>
    </xf>
    <xf numFmtId="168" fontId="41" fillId="0" borderId="25" xfId="2" applyNumberFormat="1" applyFont="1" applyFill="1" applyBorder="1" applyAlignment="1">
      <alignment horizontal="right" vertical="center" wrapText="1"/>
    </xf>
    <xf numFmtId="168" fontId="40" fillId="6" borderId="22" xfId="2" applyNumberFormat="1" applyFont="1" applyFill="1" applyBorder="1" applyAlignment="1">
      <alignment horizontal="right" vertical="center" wrapText="1"/>
    </xf>
    <xf numFmtId="168" fontId="41" fillId="0" borderId="28" xfId="2" applyNumberFormat="1" applyFont="1" applyFill="1" applyBorder="1" applyAlignment="1">
      <alignment horizontal="right" vertical="center" wrapText="1"/>
    </xf>
    <xf numFmtId="0" fontId="37" fillId="0" borderId="16" xfId="7" applyFill="1" applyBorder="1"/>
    <xf numFmtId="0" fontId="37" fillId="0" borderId="18" xfId="7" applyFill="1" applyBorder="1" applyAlignment="1">
      <alignment horizontal="right" vertical="center"/>
    </xf>
    <xf numFmtId="10" fontId="9" fillId="0" borderId="16" xfId="7" applyNumberFormat="1" applyFont="1" applyFill="1" applyBorder="1" applyAlignment="1">
      <alignment horizontal="left" vertical="center"/>
    </xf>
    <xf numFmtId="0" fontId="33" fillId="0" borderId="17" xfId="7" applyFont="1" applyFill="1" applyBorder="1"/>
    <xf numFmtId="0" fontId="9" fillId="0" borderId="18" xfId="7" applyFont="1" applyFill="1" applyBorder="1" applyAlignment="1">
      <alignment horizontal="left" vertical="center" wrapText="1"/>
    </xf>
    <xf numFmtId="169" fontId="9" fillId="0" borderId="9" xfId="1" applyNumberFormat="1" applyFont="1" applyFill="1" applyBorder="1" applyAlignment="1">
      <alignment horizontal="center" vertical="top" wrapText="1"/>
    </xf>
    <xf numFmtId="0" fontId="34" fillId="0" borderId="0" xfId="6" applyFont="1" applyFill="1" applyBorder="1" applyAlignment="1" applyProtection="1">
      <alignment horizontal="center"/>
    </xf>
    <xf numFmtId="17" fontId="9" fillId="0" borderId="0" xfId="6" applyNumberFormat="1" applyFont="1" applyFill="1" applyBorder="1" applyAlignment="1" applyProtection="1">
      <alignment horizontal="center" vertical="center"/>
      <protection locked="0"/>
    </xf>
    <xf numFmtId="0" fontId="40" fillId="6" borderId="33" xfId="7" applyFont="1" applyFill="1" applyBorder="1" applyAlignment="1">
      <alignment horizontal="left" vertical="center" wrapText="1"/>
    </xf>
    <xf numFmtId="0" fontId="40" fillId="6" borderId="39" xfId="7" applyFont="1" applyFill="1" applyBorder="1" applyAlignment="1">
      <alignment horizontal="left" vertical="center" wrapText="1"/>
    </xf>
    <xf numFmtId="0" fontId="40" fillId="6" borderId="39" xfId="7" applyFont="1" applyFill="1" applyBorder="1" applyAlignment="1">
      <alignment horizontal="right" vertical="center" wrapText="1"/>
    </xf>
    <xf numFmtId="4" fontId="40" fillId="6" borderId="39" xfId="7" applyNumberFormat="1" applyFont="1" applyFill="1" applyBorder="1" applyAlignment="1">
      <alignment horizontal="right" vertical="center" wrapText="1"/>
    </xf>
    <xf numFmtId="168" fontId="40" fillId="6" borderId="40" xfId="2" applyNumberFormat="1" applyFont="1" applyFill="1" applyBorder="1" applyAlignment="1">
      <alignment horizontal="right" vertical="center" wrapText="1"/>
    </xf>
    <xf numFmtId="0" fontId="38" fillId="7" borderId="41" xfId="7" applyFont="1" applyFill="1" applyBorder="1" applyAlignment="1">
      <alignment horizontal="left" vertical="center" wrapText="1"/>
    </xf>
    <xf numFmtId="0" fontId="38" fillId="7" borderId="42" xfId="7" applyFont="1" applyFill="1" applyBorder="1" applyAlignment="1">
      <alignment horizontal="right" vertical="center" wrapText="1"/>
    </xf>
    <xf numFmtId="0" fontId="38" fillId="7" borderId="42" xfId="7" applyFont="1" applyFill="1" applyBorder="1" applyAlignment="1">
      <alignment horizontal="left" vertical="center" wrapText="1"/>
    </xf>
    <xf numFmtId="0" fontId="38" fillId="7" borderId="42" xfId="7" applyFont="1" applyFill="1" applyBorder="1" applyAlignment="1">
      <alignment horizontal="center" vertical="center" wrapText="1"/>
    </xf>
    <xf numFmtId="0" fontId="38" fillId="7" borderId="43" xfId="7" applyFont="1" applyFill="1" applyBorder="1" applyAlignment="1">
      <alignment horizontal="right" vertical="center" wrapText="1"/>
    </xf>
    <xf numFmtId="0" fontId="40" fillId="6" borderId="44" xfId="7" applyFont="1" applyFill="1" applyBorder="1" applyAlignment="1">
      <alignment horizontal="left" vertical="center" wrapText="1"/>
    </xf>
    <xf numFmtId="0" fontId="40" fillId="6" borderId="45" xfId="7" applyFont="1" applyFill="1" applyBorder="1" applyAlignment="1">
      <alignment horizontal="left" vertical="center" wrapText="1"/>
    </xf>
    <xf numFmtId="0" fontId="40" fillId="6" borderId="45" xfId="7" applyFont="1" applyFill="1" applyBorder="1" applyAlignment="1">
      <alignment horizontal="right" vertical="center" wrapText="1"/>
    </xf>
    <xf numFmtId="4" fontId="40" fillId="6" borderId="45" xfId="7" applyNumberFormat="1" applyFont="1" applyFill="1" applyBorder="1" applyAlignment="1">
      <alignment horizontal="right" vertical="center" wrapText="1"/>
    </xf>
    <xf numFmtId="168" fontId="40" fillId="6" borderId="46" xfId="7" applyNumberFormat="1" applyFont="1" applyFill="1" applyBorder="1" applyAlignment="1">
      <alignment horizontal="right" vertical="center" wrapText="1"/>
    </xf>
    <xf numFmtId="0" fontId="41" fillId="0" borderId="47" xfId="7" applyFont="1" applyFill="1" applyBorder="1" applyAlignment="1">
      <alignment horizontal="left" vertical="center" wrapText="1"/>
    </xf>
    <xf numFmtId="0" fontId="41" fillId="0" borderId="48" xfId="7" applyFont="1" applyFill="1" applyBorder="1" applyAlignment="1">
      <alignment horizontal="right" vertical="center" wrapText="1"/>
    </xf>
    <xf numFmtId="0" fontId="41" fillId="0" borderId="48" xfId="7" applyFont="1" applyFill="1" applyBorder="1" applyAlignment="1">
      <alignment horizontal="left" vertical="center" wrapText="1"/>
    </xf>
    <xf numFmtId="0" fontId="41" fillId="0" borderId="48" xfId="7" applyFont="1" applyFill="1" applyBorder="1" applyAlignment="1">
      <alignment horizontal="center" vertical="center" wrapText="1"/>
    </xf>
    <xf numFmtId="4" fontId="41" fillId="0" borderId="48" xfId="7" applyNumberFormat="1" applyFont="1" applyFill="1" applyBorder="1" applyAlignment="1">
      <alignment horizontal="right" vertical="center" wrapText="1"/>
    </xf>
    <xf numFmtId="168" fontId="41" fillId="0" borderId="49" xfId="2" applyNumberFormat="1" applyFont="1" applyFill="1" applyBorder="1" applyAlignment="1">
      <alignment horizontal="right" vertical="center" wrapText="1"/>
    </xf>
    <xf numFmtId="0" fontId="41" fillId="0" borderId="50" xfId="7" applyFont="1" applyFill="1" applyBorder="1" applyAlignment="1">
      <alignment horizontal="left" vertical="center" wrapText="1"/>
    </xf>
    <xf numFmtId="0" fontId="41" fillId="0" borderId="51" xfId="7" applyFont="1" applyFill="1" applyBorder="1" applyAlignment="1">
      <alignment horizontal="right" vertical="center" wrapText="1"/>
    </xf>
    <xf numFmtId="0" fontId="41" fillId="0" borderId="51" xfId="7" applyFont="1" applyFill="1" applyBorder="1" applyAlignment="1">
      <alignment horizontal="left" vertical="center" wrapText="1"/>
    </xf>
    <xf numFmtId="0" fontId="41" fillId="0" borderId="51" xfId="7" applyFont="1" applyFill="1" applyBorder="1" applyAlignment="1">
      <alignment horizontal="center" vertical="center" wrapText="1"/>
    </xf>
    <xf numFmtId="4" fontId="41" fillId="0" borderId="51" xfId="7" applyNumberFormat="1" applyFont="1" applyFill="1" applyBorder="1" applyAlignment="1">
      <alignment horizontal="right" vertical="center" wrapText="1"/>
    </xf>
    <xf numFmtId="168" fontId="41" fillId="0" borderId="52" xfId="2" applyNumberFormat="1" applyFont="1" applyFill="1" applyBorder="1" applyAlignment="1">
      <alignment horizontal="right" vertical="center" wrapText="1"/>
    </xf>
    <xf numFmtId="0" fontId="38" fillId="5" borderId="0" xfId="7" applyFont="1" applyFill="1" applyBorder="1" applyAlignment="1">
      <alignment vertical="center"/>
    </xf>
    <xf numFmtId="0" fontId="39" fillId="7" borderId="12" xfId="7" applyFont="1" applyFill="1" applyBorder="1" applyAlignment="1">
      <alignment vertical="center" wrapText="1"/>
    </xf>
    <xf numFmtId="0" fontId="39" fillId="7" borderId="13" xfId="7" applyFont="1" applyFill="1" applyBorder="1" applyAlignment="1">
      <alignment vertical="center" wrapText="1"/>
    </xf>
    <xf numFmtId="0" fontId="42" fillId="7" borderId="13" xfId="7" applyFont="1" applyFill="1" applyBorder="1" applyAlignment="1">
      <alignment horizontal="left" vertical="center" wrapText="1"/>
    </xf>
    <xf numFmtId="0" fontId="39" fillId="7" borderId="13" xfId="7" applyFont="1" applyFill="1" applyBorder="1" applyAlignment="1">
      <alignment horizontal="right" vertical="center" wrapText="1"/>
    </xf>
    <xf numFmtId="0" fontId="42" fillId="5" borderId="0" xfId="7" applyFont="1" applyFill="1" applyAlignment="1">
      <alignment horizontal="right" vertical="top" wrapText="1"/>
    </xf>
    <xf numFmtId="0" fontId="37" fillId="0" borderId="0" xfId="7"/>
    <xf numFmtId="0" fontId="42" fillId="0" borderId="34" xfId="7" applyFont="1" applyFill="1" applyBorder="1" applyAlignment="1">
      <alignment horizontal="left" vertical="top" wrapText="1"/>
    </xf>
    <xf numFmtId="0" fontId="42" fillId="0" borderId="0" xfId="7" applyFont="1" applyFill="1" applyAlignment="1">
      <alignment horizontal="right" vertical="top" wrapText="1"/>
    </xf>
    <xf numFmtId="0" fontId="38" fillId="5" borderId="34" xfId="7" applyFont="1" applyFill="1" applyBorder="1" applyAlignment="1">
      <alignment horizontal="right" vertical="top" wrapText="1"/>
    </xf>
    <xf numFmtId="0" fontId="38" fillId="0" borderId="0" xfId="7" applyFont="1" applyFill="1" applyAlignment="1">
      <alignment horizontal="left" vertical="top" wrapText="1"/>
    </xf>
    <xf numFmtId="0" fontId="38" fillId="0" borderId="0" xfId="7" applyFont="1" applyFill="1" applyAlignment="1">
      <alignment horizontal="center" vertical="top" wrapText="1"/>
    </xf>
    <xf numFmtId="0" fontId="39" fillId="0" borderId="0" xfId="7" applyFont="1" applyFill="1" applyAlignment="1">
      <alignment horizontal="left" vertical="top" wrapText="1"/>
    </xf>
    <xf numFmtId="17" fontId="39" fillId="0" borderId="0" xfId="7" applyNumberFormat="1" applyFont="1" applyFill="1" applyAlignment="1">
      <alignment horizontal="center" vertical="top" wrapText="1"/>
    </xf>
    <xf numFmtId="0" fontId="38" fillId="5" borderId="53" xfId="7" applyFont="1" applyFill="1" applyBorder="1" applyAlignment="1">
      <alignment horizontal="left" vertical="top" wrapText="1"/>
    </xf>
    <xf numFmtId="0" fontId="38" fillId="5" borderId="53" xfId="7" applyFont="1" applyFill="1" applyBorder="1" applyAlignment="1">
      <alignment horizontal="right" vertical="top" wrapText="1"/>
    </xf>
    <xf numFmtId="0" fontId="38" fillId="5" borderId="53" xfId="7" applyFont="1" applyFill="1" applyBorder="1" applyAlignment="1">
      <alignment horizontal="center" vertical="top" wrapText="1"/>
    </xf>
    <xf numFmtId="0" fontId="42" fillId="0" borderId="0" xfId="7" applyFont="1" applyFill="1" applyBorder="1" applyAlignment="1">
      <alignment horizontal="left" vertical="top" wrapText="1"/>
    </xf>
    <xf numFmtId="0" fontId="42" fillId="0" borderId="0" xfId="7" applyFont="1" applyFill="1" applyBorder="1" applyAlignment="1">
      <alignment horizontal="right" vertical="top" wrapText="1"/>
    </xf>
    <xf numFmtId="0" fontId="42" fillId="0" borderId="0" xfId="7" applyFont="1" applyFill="1" applyBorder="1" applyAlignment="1">
      <alignment horizontal="center" vertical="top" wrapText="1"/>
    </xf>
    <xf numFmtId="166" fontId="42" fillId="0" borderId="0" xfId="7" applyNumberFormat="1" applyFont="1" applyFill="1" applyBorder="1" applyAlignment="1">
      <alignment horizontal="right" vertical="top" wrapText="1"/>
    </xf>
    <xf numFmtId="4" fontId="42" fillId="0" borderId="0" xfId="7" applyNumberFormat="1" applyFont="1" applyFill="1" applyBorder="1" applyAlignment="1">
      <alignment horizontal="right" vertical="top" wrapText="1"/>
    </xf>
    <xf numFmtId="0" fontId="43" fillId="7" borderId="14" xfId="7" applyFont="1" applyFill="1" applyBorder="1" applyAlignment="1">
      <alignment horizontal="right" vertical="center"/>
    </xf>
    <xf numFmtId="4" fontId="37" fillId="0" borderId="0" xfId="7" applyNumberFormat="1" applyBorder="1"/>
    <xf numFmtId="0" fontId="38" fillId="8" borderId="36" xfId="7" applyFont="1" applyFill="1" applyBorder="1" applyAlignment="1">
      <alignment horizontal="center" vertical="center" wrapText="1"/>
    </xf>
    <xf numFmtId="0" fontId="37" fillId="8" borderId="37" xfId="7" applyFill="1" applyBorder="1" applyAlignment="1">
      <alignment vertical="center"/>
    </xf>
    <xf numFmtId="0" fontId="37" fillId="8" borderId="38" xfId="7" applyFill="1" applyBorder="1" applyAlignment="1">
      <alignment vertical="center"/>
    </xf>
    <xf numFmtId="0" fontId="33" fillId="0" borderId="7" xfId="7" applyFont="1" applyFill="1" applyBorder="1" applyAlignment="1">
      <alignment horizontal="center" vertical="center" wrapText="1"/>
    </xf>
    <xf numFmtId="0" fontId="33" fillId="0" borderId="8" xfId="7" applyFont="1" applyFill="1" applyBorder="1" applyAlignment="1">
      <alignment horizontal="center" vertical="center" wrapText="1"/>
    </xf>
    <xf numFmtId="0" fontId="9" fillId="0" borderId="10" xfId="7" applyFont="1" applyFill="1" applyBorder="1" applyAlignment="1">
      <alignment horizontal="center" vertical="top" wrapText="1"/>
    </xf>
    <xf numFmtId="0" fontId="9" fillId="0" borderId="11" xfId="7" applyFont="1" applyFill="1" applyBorder="1" applyAlignment="1">
      <alignment horizontal="center" vertical="top" wrapText="1"/>
    </xf>
    <xf numFmtId="0" fontId="39" fillId="5" borderId="0" xfId="7" applyFont="1" applyFill="1" applyBorder="1" applyAlignment="1">
      <alignment horizontal="left" vertical="center" wrapText="1"/>
    </xf>
    <xf numFmtId="0" fontId="39" fillId="0" borderId="15" xfId="7" applyFont="1" applyFill="1" applyBorder="1" applyAlignment="1">
      <alignment horizontal="left" vertical="center" wrapText="1"/>
    </xf>
    <xf numFmtId="0" fontId="39" fillId="0" borderId="19" xfId="7" applyFont="1" applyFill="1" applyBorder="1" applyAlignment="1">
      <alignment horizontal="left" vertical="center" wrapText="1"/>
    </xf>
    <xf numFmtId="4" fontId="43" fillId="7" borderId="12" xfId="7" applyNumberFormat="1" applyFont="1" applyFill="1" applyBorder="1" applyAlignment="1">
      <alignment horizontal="center" vertical="center"/>
    </xf>
    <xf numFmtId="4" fontId="43" fillId="7" borderId="14" xfId="7" applyNumberFormat="1" applyFont="1" applyFill="1" applyBorder="1" applyAlignment="1">
      <alignment horizontal="center" vertical="center"/>
    </xf>
    <xf numFmtId="0" fontId="42" fillId="5" borderId="0" xfId="7" applyFont="1" applyFill="1" applyAlignment="1">
      <alignment horizontal="right" vertical="top" wrapText="1"/>
    </xf>
    <xf numFmtId="0" fontId="42" fillId="0" borderId="0" xfId="7" applyFont="1" applyFill="1" applyAlignment="1">
      <alignment horizontal="right" vertical="top" wrapText="1"/>
    </xf>
    <xf numFmtId="0" fontId="38" fillId="5" borderId="34" xfId="7" applyFont="1" applyFill="1" applyBorder="1" applyAlignment="1">
      <alignment horizontal="right" vertical="top" wrapText="1"/>
    </xf>
    <xf numFmtId="167" fontId="42" fillId="10" borderId="34" xfId="7" applyNumberFormat="1" applyFont="1" applyFill="1" applyBorder="1" applyAlignment="1">
      <alignment horizontal="right" vertical="top" wrapText="1"/>
    </xf>
    <xf numFmtId="0" fontId="42" fillId="10" borderId="34" xfId="7" applyFont="1" applyFill="1" applyBorder="1" applyAlignment="1">
      <alignment horizontal="left" vertical="top" wrapText="1"/>
    </xf>
    <xf numFmtId="0" fontId="39" fillId="5" borderId="0" xfId="7" applyFont="1" applyFill="1" applyAlignment="1">
      <alignment horizontal="right" vertical="top" wrapText="1"/>
    </xf>
    <xf numFmtId="0" fontId="38" fillId="5" borderId="34" xfId="7" applyFont="1" applyFill="1" applyBorder="1" applyAlignment="1">
      <alignment horizontal="center" vertical="top" wrapText="1"/>
    </xf>
    <xf numFmtId="0" fontId="38" fillId="5" borderId="34" xfId="7" applyFont="1" applyFill="1" applyBorder="1" applyAlignment="1">
      <alignment horizontal="left" vertical="top" wrapText="1"/>
    </xf>
    <xf numFmtId="167" fontId="42" fillId="11" borderId="34" xfId="7" applyNumberFormat="1" applyFont="1" applyFill="1" applyBorder="1" applyAlignment="1">
      <alignment horizontal="right" vertical="top" wrapText="1"/>
    </xf>
    <xf numFmtId="0" fontId="42" fillId="11" borderId="34" xfId="7" applyFont="1" applyFill="1" applyBorder="1" applyAlignment="1">
      <alignment horizontal="left" vertical="top" wrapText="1"/>
    </xf>
    <xf numFmtId="0" fontId="38" fillId="7" borderId="32" xfId="7" applyFont="1" applyFill="1" applyBorder="1" applyAlignment="1">
      <alignment horizontal="center" wrapText="1"/>
    </xf>
    <xf numFmtId="0" fontId="37" fillId="7" borderId="32" xfId="7" applyFill="1" applyBorder="1"/>
    <xf numFmtId="0" fontId="38" fillId="0" borderId="0" xfId="7" applyFont="1" applyFill="1" applyAlignment="1">
      <alignment horizontal="left" vertical="top" wrapText="1"/>
    </xf>
    <xf numFmtId="0" fontId="39" fillId="0" borderId="0" xfId="7" applyFont="1" applyFill="1" applyAlignment="1">
      <alignment horizontal="left" vertical="top" wrapText="1"/>
    </xf>
    <xf numFmtId="0" fontId="18" fillId="2" borderId="5" xfId="0" applyFont="1" applyFill="1" applyBorder="1" applyAlignment="1">
      <alignment horizontal="left" vertical="center" wrapText="1"/>
    </xf>
    <xf numFmtId="0" fontId="6" fillId="2" borderId="0" xfId="4" applyFont="1" applyFill="1" applyBorder="1" applyAlignment="1">
      <alignment horizontal="center" vertical="center"/>
    </xf>
    <xf numFmtId="0" fontId="7" fillId="2" borderId="0" xfId="4" applyFont="1" applyFill="1" applyBorder="1" applyAlignment="1">
      <alignment horizontal="left" vertical="center"/>
    </xf>
    <xf numFmtId="0" fontId="8" fillId="2" borderId="0" xfId="3" applyFont="1" applyFill="1" applyBorder="1" applyAlignment="1">
      <alignment horizontal="center" vertical="center"/>
    </xf>
    <xf numFmtId="0" fontId="10" fillId="2" borderId="0" xfId="5" applyNumberFormat="1" applyFont="1" applyFill="1" applyBorder="1" applyAlignment="1">
      <alignment horizontal="left" vertical="center" wrapText="1"/>
    </xf>
    <xf numFmtId="0" fontId="6" fillId="2" borderId="0" xfId="3" applyFont="1" applyFill="1" applyBorder="1" applyAlignment="1">
      <alignment horizontal="center" vertical="center"/>
    </xf>
    <xf numFmtId="0" fontId="15" fillId="3" borderId="0" xfId="0" applyFont="1" applyFill="1" applyBorder="1" applyAlignment="1">
      <alignment horizontal="center" vertical="center"/>
    </xf>
    <xf numFmtId="0" fontId="2" fillId="4" borderId="2" xfId="0" applyFont="1" applyFill="1" applyBorder="1" applyAlignment="1">
      <alignment horizontal="left" vertical="center" wrapText="1"/>
    </xf>
    <xf numFmtId="0" fontId="2" fillId="4" borderId="3" xfId="0" applyFont="1" applyFill="1" applyBorder="1" applyAlignment="1">
      <alignment horizontal="left" vertical="center" wrapText="1"/>
    </xf>
    <xf numFmtId="0" fontId="2" fillId="4" borderId="4" xfId="0" applyFont="1" applyFill="1" applyBorder="1" applyAlignment="1">
      <alignment horizontal="left" vertical="center" wrapText="1"/>
    </xf>
    <xf numFmtId="0" fontId="16" fillId="2" borderId="5" xfId="0" applyFont="1" applyFill="1" applyBorder="1" applyAlignment="1">
      <alignment horizontal="left" vertical="center" wrapText="1"/>
    </xf>
    <xf numFmtId="0" fontId="18" fillId="2" borderId="0" xfId="0" applyFont="1" applyFill="1" applyBorder="1" applyAlignment="1">
      <alignment horizontal="right" vertical="center" wrapText="1"/>
    </xf>
    <xf numFmtId="0" fontId="17" fillId="2" borderId="0" xfId="0" applyFont="1" applyFill="1" applyBorder="1" applyAlignment="1">
      <alignment horizontal="center" vertical="center"/>
    </xf>
    <xf numFmtId="0" fontId="24" fillId="2" borderId="0" xfId="0" applyFont="1" applyFill="1" applyAlignment="1">
      <alignment horizontal="left" vertical="center" wrapText="1"/>
    </xf>
    <xf numFmtId="0" fontId="23" fillId="4" borderId="2" xfId="0" applyFont="1" applyFill="1" applyBorder="1" applyAlignment="1">
      <alignment horizontal="left" vertical="center" wrapText="1"/>
    </xf>
    <xf numFmtId="0" fontId="23" fillId="4" borderId="3" xfId="0" applyFont="1" applyFill="1" applyBorder="1" applyAlignment="1">
      <alignment horizontal="left" vertical="center" wrapText="1"/>
    </xf>
    <xf numFmtId="0" fontId="23" fillId="4" borderId="4" xfId="0" applyFont="1" applyFill="1" applyBorder="1" applyAlignment="1">
      <alignment horizontal="left" vertical="center" wrapText="1"/>
    </xf>
    <xf numFmtId="0" fontId="27" fillId="2" borderId="0" xfId="4" applyFont="1" applyFill="1" applyBorder="1" applyAlignment="1">
      <alignment horizontal="left" vertical="center"/>
    </xf>
    <xf numFmtId="0" fontId="29" fillId="2" borderId="0" xfId="5" applyNumberFormat="1" applyFont="1" applyFill="1" applyBorder="1" applyAlignment="1">
      <alignment horizontal="left" vertical="center" wrapText="1"/>
    </xf>
  </cellXfs>
  <cellStyles count="8">
    <cellStyle name="Normal" xfId="0" builtinId="0"/>
    <cellStyle name="Normal 2" xfId="6"/>
    <cellStyle name="Normal 3" xfId="7"/>
    <cellStyle name="Normal_capa" xfId="3"/>
    <cellStyle name="Normal_CPU_06_400_91_00750_00_SEE_parte02 2" xfId="5"/>
    <cellStyle name="Normal_LO2001 01_026 001 00" xfId="4"/>
    <cellStyle name="Porcentagem" xfId="2" builtinId="5"/>
    <cellStyle name="Vírgula"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externalLink" Target="externalLinks/externalLink8.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externalLink" Target="externalLinks/externalLink10.xml"/><Relationship Id="rId10" Type="http://schemas.openxmlformats.org/officeDocument/2006/relationships/externalLink" Target="externalLinks/externalLink5.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152400</xdr:colOff>
          <xdr:row>0</xdr:row>
          <xdr:rowOff>66675</xdr:rowOff>
        </xdr:from>
        <xdr:to>
          <xdr:col>1</xdr:col>
          <xdr:colOff>714375</xdr:colOff>
          <xdr:row>2</xdr:row>
          <xdr:rowOff>66675</xdr:rowOff>
        </xdr:to>
        <xdr:sp macro="" textlink="">
          <xdr:nvSpPr>
            <xdr:cNvPr id="4097" name="Object 1" hidden="1">
              <a:extLst>
                <a:ext uri="{63B3BB69-23CF-44E3-9099-C40C66FF867C}">
                  <a14:compatExt spid="_x0000_s409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219075</xdr:colOff>
          <xdr:row>0</xdr:row>
          <xdr:rowOff>38100</xdr:rowOff>
        </xdr:from>
        <xdr:to>
          <xdr:col>1</xdr:col>
          <xdr:colOff>781050</xdr:colOff>
          <xdr:row>1</xdr:row>
          <xdr:rowOff>276225</xdr:rowOff>
        </xdr:to>
        <xdr:sp macro="" textlink="">
          <xdr:nvSpPr>
            <xdr:cNvPr id="12289" name="Object 1" hidden="1">
              <a:extLst>
                <a:ext uri="{63B3BB69-23CF-44E3-9099-C40C66FF867C}">
                  <a14:compatExt spid="_x0000_s1228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1</xdr:col>
      <xdr:colOff>459441</xdr:colOff>
      <xdr:row>0</xdr:row>
      <xdr:rowOff>282549</xdr:rowOff>
    </xdr:from>
    <xdr:to>
      <xdr:col>2</xdr:col>
      <xdr:colOff>2162736</xdr:colOff>
      <xdr:row>5</xdr:row>
      <xdr:rowOff>36820</xdr:rowOff>
    </xdr:to>
    <xdr:pic>
      <xdr:nvPicPr>
        <xdr:cNvPr id="2" name="Imagem 1">
          <a:extLst>
            <a:ext uri="{FF2B5EF4-FFF2-40B4-BE49-F238E27FC236}">
              <a16:creationId xmlns:a16="http://schemas.microsoft.com/office/drawing/2014/main" xmlns="" id="{00000000-0008-0000-03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07091" y="282549"/>
          <a:ext cx="2198595" cy="73534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2</xdr:col>
      <xdr:colOff>0</xdr:colOff>
      <xdr:row>1</xdr:row>
      <xdr:rowOff>1</xdr:rowOff>
    </xdr:from>
    <xdr:ext cx="2519220" cy="739588"/>
    <xdr:pic>
      <xdr:nvPicPr>
        <xdr:cNvPr id="2" name="Imagem 1">
          <a:extLst>
            <a:ext uri="{FF2B5EF4-FFF2-40B4-BE49-F238E27FC236}">
              <a16:creationId xmlns:a16="http://schemas.microsoft.com/office/drawing/2014/main" xmlns="" id="{00000000-0008-0000-04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34786" y="285751"/>
          <a:ext cx="2519220" cy="739588"/>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inanceiro\c\Meus%20documentos\Obras%20da%20Construtora%20Visor\Or&#231;amentos\Ds32\Meus%20documentos\Outros\Meus%20documentos%20Visor\Prefeituras\Pref%20Mun%20Campo%20Belo\Museu%20Campo%20Belo\Planilha%20Museu%20Revis&#227;o%20Mai-0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xe-24\tecnico\Departamentos\Tecnico\2010-TEMPOR&#193;RIO\ANGLO%20AMERICAN\CO-126-10-ANGLO%20FERROUS-Terraplenagem%20mineroduto%20lote%201B\3-ESTUDOS\3.4-%20estudos%20planilhas\comparativo%20CAPEX%20x%20CONSOLIDADO\Option%201%20-%20Costing%20Schedule%20for%20MMV-522%202%20Rev%201.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Mexico\orcamentos\Orcamentos\Paraopeba\Lote%2001\C378%20Distribuicao%20de%20Massas%20Lote%2001%20-%20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G:\CONTRATO\372-01\SIS\372-01-00-411-001-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rv-arquivos-3\GEPRO\trabalho\2%20-%20OPERA&#199;&#213;ES%20SEDE\1.2012.149%20-%20S&#195;O%20SEBASTI&#195;O\05-ACOMPANHAMENTO%20OS\5.14-RELAT&#211;RIO%20SEMANAL\2013%20-%2007%20-%20Julho\06-07-2013\Relat&#243;rio%20de%20Acompanhamento%2030-06%20a%2006-07.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rquivos\OR&#199;AMENTOS_GEPRO\08%20-%20Rudney%20Sousa\2019-1%20Substitui&#231;&#227;o%20Ganchos%20do%20106\Planilha%20Or&#231;ament&#225;ria%20e%20Cota&#231;&#245;e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gito\c\Meus%20documentos\Projetos\6&#186;%20DRF\C%20378%20%20BR%20040%20Paraopeba\AnteProjeto\Volume%202\Terraplenagem\C378%20Distribuicao%20de%20Massas%20Lote%2002%20-%200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rv-arquivos-3\GEPRO\exe%20plan%20pax\CASH%20FLOW.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arcia-doring\marcelle\Planejamento_Trabalho\1.2005.177%20-%20REPAR\ACOMPANHAMENTO\EAP%20CONTRATUAL.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plalindows\trabalho\Planejamento_Trabalho\1.2007.077%20-%20SALOBO\05-ACOMPANHAMENTO%20OS\5.7-RELAT&#211;RIO%20MENSAL\Agosto-07\ANEXO%204%20-%20DOCUMENTOS%20PREVISTO%20PR&#211;XIMO%20PER&#205;ODO.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rquivos\GEPRO\12%20-%20Termo%20de%20Refer&#234;ncia\2019\08%20-%20Aquisi&#231;&#227;o%20de%20Ganchos%20de%20Desengate%20Ber&#231;o%20106\Matriz%20de%20Risco\An&#225;lise%20de%20Riscos%20Substitui&#231;&#227;o%20Ganchos%20106.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Exe-24\Documents%20and%20Settings\David\My%20Documents\business\kinross\Operations\paracatu\models\inputs\OPEX%20Base%20Case%20May09%20Rev.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MUSEU Rev Jul-00"/>
      <sheetName val="BDI"/>
      <sheetName val="PLMUSEU Rev Mai-00 (Med)"/>
      <sheetName val="QUANTMU"/>
      <sheetName val="PLMUSEU"/>
      <sheetName val="Cálculo"/>
      <sheetName val="PLMUSEU (3)"/>
      <sheetName val="Planilha Apresent"/>
    </sheetNames>
    <sheetDataSet>
      <sheetData sheetId="0"/>
      <sheetData sheetId="1"/>
      <sheetData sheetId="2"/>
      <sheetData sheetId="3"/>
      <sheetData sheetId="4"/>
      <sheetData sheetId="5"/>
      <sheetData sheetId="6"/>
      <sheetData sheetId="7"/>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1.Backfill plant"/>
      <sheetName val="2.Thickener plant"/>
      <sheetName val="3.Repulp plant"/>
      <sheetName val="4.Overland piping"/>
      <sheetName val="6.Valley RW station"/>
      <sheetName val="Equip Schedule"/>
      <sheetName val="Operating Costs"/>
      <sheetName val="Rates"/>
      <sheetName val="Accuracy"/>
    </sheetNames>
    <sheetDataSet>
      <sheetData sheetId="0"/>
      <sheetData sheetId="1"/>
      <sheetData sheetId="2"/>
      <sheetData sheetId="3"/>
      <sheetData sheetId="4"/>
      <sheetData sheetId="5"/>
      <sheetData sheetId="6"/>
      <sheetData sheetId="7"/>
      <sheetData sheetId="8">
        <row r="4">
          <cell r="D4">
            <v>200</v>
          </cell>
        </row>
      </sheetData>
      <sheetData sheetId="9"/>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riáveisOcultas"/>
      <sheetName val="Variáveis"/>
      <sheetName val="Convenções"/>
      <sheetName val="Cortes"/>
      <sheetName val="Cortes Auxiliar"/>
      <sheetName val="Aterros"/>
      <sheetName val="DistDeMassas"/>
      <sheetName val="Consistência"/>
      <sheetName val="DistDeMassasImpressa"/>
      <sheetName val="Qd Quant - Modelo DER"/>
      <sheetName val="Qd Quant - Formato A4"/>
      <sheetName val="Historico"/>
      <sheetName val="Ajuda"/>
      <sheetName val="Oculta"/>
      <sheetName val="TabelaSicro"/>
      <sheetName val="Plan3"/>
    </sheetNames>
    <sheetDataSet>
      <sheetData sheetId="0" refreshError="1"/>
      <sheetData sheetId="1" refreshError="1"/>
      <sheetData sheetId="2" refreshError="1"/>
      <sheetData sheetId="3" refreshError="1"/>
      <sheetData sheetId="4" refreshError="1"/>
      <sheetData sheetId="5" refreshError="1"/>
      <sheetData sheetId="6">
        <row r="6">
          <cell r="A6" t="str">
            <v>C 1</v>
          </cell>
          <cell r="B6">
            <v>8000</v>
          </cell>
          <cell r="C6" t="str">
            <v/>
          </cell>
          <cell r="D6">
            <v>8099</v>
          </cell>
          <cell r="E6" t="str">
            <v/>
          </cell>
          <cell r="F6">
            <v>8050</v>
          </cell>
          <cell r="G6" t="str">
            <v/>
          </cell>
          <cell r="H6">
            <v>17798</v>
          </cell>
          <cell r="I6">
            <v>17798</v>
          </cell>
          <cell r="J6">
            <v>0</v>
          </cell>
          <cell r="K6">
            <v>0</v>
          </cell>
        </row>
        <row r="7">
          <cell r="A7" t="str">
            <v>C 1</v>
          </cell>
          <cell r="I7">
            <v>5852</v>
          </cell>
          <cell r="L7" t="str">
            <v>A 1</v>
          </cell>
          <cell r="M7" t="str">
            <v>CB</v>
          </cell>
          <cell r="N7">
            <v>8000</v>
          </cell>
          <cell r="O7" t="str">
            <v/>
          </cell>
          <cell r="P7">
            <v>8066</v>
          </cell>
          <cell r="Q7" t="str">
            <v/>
          </cell>
          <cell r="R7">
            <v>8033</v>
          </cell>
          <cell r="S7" t="str">
            <v/>
          </cell>
          <cell r="T7" t="str">
            <v>AI</v>
          </cell>
          <cell r="U7">
            <v>340</v>
          </cell>
        </row>
        <row r="8">
          <cell r="A8" t="str">
            <v>C 1</v>
          </cell>
          <cell r="I8">
            <v>11946</v>
          </cell>
          <cell r="L8" t="str">
            <v>A 100</v>
          </cell>
          <cell r="M8" t="str">
            <v>CB</v>
          </cell>
          <cell r="N8">
            <v>0</v>
          </cell>
          <cell r="O8" t="str">
            <v/>
          </cell>
          <cell r="P8">
            <v>35</v>
          </cell>
          <cell r="Q8" t="str">
            <v/>
          </cell>
          <cell r="R8">
            <v>17</v>
          </cell>
          <cell r="S8" t="str">
            <v/>
          </cell>
          <cell r="T8" t="str">
            <v>AI</v>
          </cell>
          <cell r="U8">
            <v>500</v>
          </cell>
        </row>
        <row r="9">
          <cell r="A9" t="str">
            <v>C 2</v>
          </cell>
          <cell r="B9">
            <v>8112</v>
          </cell>
          <cell r="C9" t="str">
            <v/>
          </cell>
          <cell r="D9">
            <v>8403</v>
          </cell>
          <cell r="E9" t="str">
            <v/>
          </cell>
          <cell r="F9">
            <v>8258</v>
          </cell>
          <cell r="G9" t="str">
            <v/>
          </cell>
          <cell r="H9">
            <v>105401</v>
          </cell>
          <cell r="I9">
            <v>105401</v>
          </cell>
          <cell r="J9">
            <v>0</v>
          </cell>
          <cell r="K9">
            <v>0</v>
          </cell>
        </row>
        <row r="10">
          <cell r="A10" t="str">
            <v>C 2</v>
          </cell>
          <cell r="I10">
            <v>13773</v>
          </cell>
          <cell r="L10" t="str">
            <v>A 101</v>
          </cell>
          <cell r="M10" t="str">
            <v>CB</v>
          </cell>
          <cell r="N10">
            <v>8</v>
          </cell>
          <cell r="O10" t="str">
            <v/>
          </cell>
          <cell r="P10">
            <v>30</v>
          </cell>
          <cell r="Q10" t="str">
            <v/>
          </cell>
          <cell r="R10">
            <v>19</v>
          </cell>
          <cell r="S10" t="str">
            <v/>
          </cell>
          <cell r="T10" t="str">
            <v>AI</v>
          </cell>
          <cell r="U10">
            <v>4530</v>
          </cell>
        </row>
        <row r="11">
          <cell r="A11" t="str">
            <v>C 2</v>
          </cell>
          <cell r="I11">
            <v>8326</v>
          </cell>
          <cell r="L11" t="str">
            <v>A 104</v>
          </cell>
          <cell r="M11" t="str">
            <v>CB</v>
          </cell>
          <cell r="N11">
            <v>0</v>
          </cell>
          <cell r="O11" t="str">
            <v/>
          </cell>
          <cell r="P11">
            <v>26</v>
          </cell>
          <cell r="Q11" t="str">
            <v/>
          </cell>
          <cell r="R11">
            <v>13</v>
          </cell>
          <cell r="S11" t="str">
            <v/>
          </cell>
          <cell r="T11" t="str">
            <v>AI</v>
          </cell>
          <cell r="U11">
            <v>3660</v>
          </cell>
        </row>
        <row r="12">
          <cell r="A12" t="str">
            <v>C 2</v>
          </cell>
          <cell r="I12">
            <v>61396</v>
          </cell>
          <cell r="L12" t="str">
            <v>A 2</v>
          </cell>
          <cell r="M12" t="str">
            <v>CB</v>
          </cell>
          <cell r="N12">
            <v>8072</v>
          </cell>
          <cell r="O12" t="str">
            <v/>
          </cell>
          <cell r="P12">
            <v>8121</v>
          </cell>
          <cell r="Q12" t="str">
            <v/>
          </cell>
          <cell r="R12">
            <v>8096</v>
          </cell>
          <cell r="S12" t="str">
            <v/>
          </cell>
          <cell r="T12" t="str">
            <v>AI</v>
          </cell>
          <cell r="U12">
            <v>3240</v>
          </cell>
        </row>
        <row r="13">
          <cell r="A13" t="str">
            <v>C 2</v>
          </cell>
          <cell r="I13">
            <v>5365</v>
          </cell>
          <cell r="L13" t="str">
            <v>A 3</v>
          </cell>
          <cell r="M13" t="str">
            <v>CB</v>
          </cell>
          <cell r="N13">
            <v>8143</v>
          </cell>
          <cell r="O13" t="str">
            <v/>
          </cell>
          <cell r="P13">
            <v>8216</v>
          </cell>
          <cell r="Q13" t="str">
            <v/>
          </cell>
          <cell r="R13">
            <v>8180</v>
          </cell>
          <cell r="S13" t="str">
            <v/>
          </cell>
          <cell r="T13" t="str">
            <v>AI</v>
          </cell>
          <cell r="U13">
            <v>1560</v>
          </cell>
        </row>
        <row r="14">
          <cell r="A14" t="str">
            <v>C 2</v>
          </cell>
          <cell r="I14">
            <v>4981</v>
          </cell>
          <cell r="L14" t="str">
            <v>A 4</v>
          </cell>
          <cell r="M14" t="str">
            <v>CB</v>
          </cell>
          <cell r="N14">
            <v>8267</v>
          </cell>
          <cell r="O14" t="str">
            <v/>
          </cell>
          <cell r="P14">
            <v>8345</v>
          </cell>
          <cell r="Q14" t="str">
            <v/>
          </cell>
          <cell r="R14">
            <v>8306</v>
          </cell>
          <cell r="S14" t="str">
            <v/>
          </cell>
          <cell r="T14" t="str">
            <v>AI</v>
          </cell>
          <cell r="U14">
            <v>960</v>
          </cell>
        </row>
        <row r="15">
          <cell r="A15" t="str">
            <v>C 2</v>
          </cell>
          <cell r="I15">
            <v>11560</v>
          </cell>
          <cell r="L15" t="str">
            <v>A 5</v>
          </cell>
          <cell r="M15" t="str">
            <v>CB</v>
          </cell>
          <cell r="N15">
            <v>8356</v>
          </cell>
          <cell r="O15" t="str">
            <v/>
          </cell>
          <cell r="P15">
            <v>8432</v>
          </cell>
          <cell r="Q15" t="str">
            <v/>
          </cell>
          <cell r="R15">
            <v>8394</v>
          </cell>
          <cell r="S15" t="str">
            <v/>
          </cell>
          <cell r="T15" t="str">
            <v>AI</v>
          </cell>
          <cell r="U15">
            <v>2720</v>
          </cell>
        </row>
        <row r="16">
          <cell r="A16" t="str">
            <v>C 3</v>
          </cell>
          <cell r="B16">
            <v>8404</v>
          </cell>
          <cell r="C16" t="str">
            <v/>
          </cell>
          <cell r="D16">
            <v>8452</v>
          </cell>
          <cell r="E16" t="str">
            <v/>
          </cell>
          <cell r="F16">
            <v>8428</v>
          </cell>
          <cell r="G16" t="str">
            <v/>
          </cell>
          <cell r="H16">
            <v>30429</v>
          </cell>
          <cell r="I16">
            <v>30429</v>
          </cell>
          <cell r="J16">
            <v>0</v>
          </cell>
          <cell r="K16">
            <v>0</v>
          </cell>
        </row>
        <row r="17">
          <cell r="A17" t="str">
            <v>C 3</v>
          </cell>
          <cell r="I17">
            <v>1617</v>
          </cell>
          <cell r="L17" t="str">
            <v>A 5</v>
          </cell>
          <cell r="M17" t="str">
            <v>CB</v>
          </cell>
          <cell r="N17">
            <v>8356</v>
          </cell>
          <cell r="O17" t="str">
            <v/>
          </cell>
          <cell r="P17">
            <v>8432</v>
          </cell>
          <cell r="Q17" t="str">
            <v/>
          </cell>
          <cell r="R17">
            <v>8394</v>
          </cell>
          <cell r="S17" t="str">
            <v/>
          </cell>
          <cell r="T17" t="str">
            <v>AI</v>
          </cell>
          <cell r="U17">
            <v>680</v>
          </cell>
        </row>
        <row r="18">
          <cell r="A18" t="str">
            <v>C 3</v>
          </cell>
          <cell r="I18">
            <v>28812</v>
          </cell>
          <cell r="L18" t="str">
            <v>A 6</v>
          </cell>
          <cell r="M18" t="str">
            <v>CB</v>
          </cell>
          <cell r="N18">
            <v>8460</v>
          </cell>
          <cell r="O18" t="str">
            <v/>
          </cell>
          <cell r="P18">
            <v>8521</v>
          </cell>
          <cell r="Q18" t="str">
            <v/>
          </cell>
          <cell r="R18">
            <v>8490</v>
          </cell>
          <cell r="S18" t="str">
            <v/>
          </cell>
          <cell r="T18" t="str">
            <v>AI</v>
          </cell>
          <cell r="U18">
            <v>1240</v>
          </cell>
        </row>
        <row r="19">
          <cell r="A19" t="str">
            <v>C 4</v>
          </cell>
          <cell r="B19">
            <v>8452</v>
          </cell>
          <cell r="C19" t="str">
            <v/>
          </cell>
          <cell r="D19">
            <v>8488</v>
          </cell>
          <cell r="E19" t="str">
            <v/>
          </cell>
          <cell r="F19">
            <v>8470</v>
          </cell>
          <cell r="G19" t="str">
            <v/>
          </cell>
          <cell r="H19">
            <v>14396</v>
          </cell>
          <cell r="I19">
            <v>14396</v>
          </cell>
          <cell r="J19">
            <v>0</v>
          </cell>
          <cell r="K19">
            <v>0</v>
          </cell>
        </row>
        <row r="20">
          <cell r="A20" t="str">
            <v>C 4</v>
          </cell>
          <cell r="I20">
            <v>14396</v>
          </cell>
          <cell r="L20" t="str">
            <v>A 6</v>
          </cell>
          <cell r="M20" t="str">
            <v>MS</v>
          </cell>
          <cell r="N20">
            <v>8460</v>
          </cell>
          <cell r="O20" t="str">
            <v/>
          </cell>
          <cell r="P20">
            <v>8521</v>
          </cell>
          <cell r="Q20" t="str">
            <v/>
          </cell>
          <cell r="R20">
            <v>8490</v>
          </cell>
          <cell r="S20" t="str">
            <v/>
          </cell>
          <cell r="T20" t="str">
            <v>AI</v>
          </cell>
          <cell r="U20">
            <v>400</v>
          </cell>
        </row>
        <row r="21">
          <cell r="A21" t="str">
            <v>C 5</v>
          </cell>
          <cell r="B21">
            <v>8490</v>
          </cell>
          <cell r="C21" t="str">
            <v/>
          </cell>
          <cell r="D21">
            <v>8573</v>
          </cell>
          <cell r="E21" t="str">
            <v/>
          </cell>
          <cell r="F21">
            <v>8532</v>
          </cell>
          <cell r="G21" t="str">
            <v/>
          </cell>
          <cell r="H21">
            <v>23118</v>
          </cell>
          <cell r="I21">
            <v>23118</v>
          </cell>
          <cell r="J21">
            <v>0</v>
          </cell>
          <cell r="K21">
            <v>0</v>
          </cell>
        </row>
        <row r="22">
          <cell r="A22" t="str">
            <v>C 5</v>
          </cell>
          <cell r="I22">
            <v>11427</v>
          </cell>
          <cell r="L22" t="str">
            <v>A 6</v>
          </cell>
          <cell r="M22" t="str">
            <v>CB</v>
          </cell>
          <cell r="N22">
            <v>8460</v>
          </cell>
          <cell r="O22" t="str">
            <v/>
          </cell>
          <cell r="P22">
            <v>8521</v>
          </cell>
          <cell r="Q22" t="str">
            <v/>
          </cell>
          <cell r="R22">
            <v>8490</v>
          </cell>
          <cell r="S22" t="str">
            <v/>
          </cell>
          <cell r="T22" t="str">
            <v>AI</v>
          </cell>
          <cell r="U22">
            <v>840</v>
          </cell>
        </row>
        <row r="23">
          <cell r="A23" t="str">
            <v>C 5</v>
          </cell>
          <cell r="I23">
            <v>11691</v>
          </cell>
          <cell r="L23" t="str">
            <v>A 7</v>
          </cell>
          <cell r="M23" t="str">
            <v>CB</v>
          </cell>
          <cell r="N23">
            <v>8528</v>
          </cell>
          <cell r="O23" t="str">
            <v/>
          </cell>
          <cell r="P23">
            <v>8683</v>
          </cell>
          <cell r="Q23" t="str">
            <v/>
          </cell>
          <cell r="R23">
            <v>8603</v>
          </cell>
          <cell r="S23" t="str">
            <v/>
          </cell>
          <cell r="T23" t="str">
            <v>AI</v>
          </cell>
          <cell r="U23">
            <v>1420</v>
          </cell>
        </row>
        <row r="24">
          <cell r="A24" t="str">
            <v>C 6</v>
          </cell>
          <cell r="B24">
            <v>8576</v>
          </cell>
          <cell r="C24" t="str">
            <v/>
          </cell>
          <cell r="D24">
            <v>8683</v>
          </cell>
          <cell r="E24" t="str">
            <v/>
          </cell>
          <cell r="F24">
            <v>8630</v>
          </cell>
          <cell r="G24" t="str">
            <v/>
          </cell>
          <cell r="H24">
            <v>1689</v>
          </cell>
          <cell r="I24">
            <v>1689</v>
          </cell>
          <cell r="J24">
            <v>0</v>
          </cell>
          <cell r="K24">
            <v>0</v>
          </cell>
        </row>
        <row r="25">
          <cell r="A25" t="str">
            <v>C 6</v>
          </cell>
          <cell r="I25">
            <v>937</v>
          </cell>
          <cell r="L25" t="str">
            <v>A 7</v>
          </cell>
          <cell r="M25" t="str">
            <v>CB</v>
          </cell>
          <cell r="N25">
            <v>8528</v>
          </cell>
          <cell r="O25" t="str">
            <v/>
          </cell>
          <cell r="P25">
            <v>8683</v>
          </cell>
          <cell r="Q25" t="str">
            <v/>
          </cell>
          <cell r="R25">
            <v>8603</v>
          </cell>
          <cell r="S25" t="str">
            <v/>
          </cell>
          <cell r="T25" t="str">
            <v>AI</v>
          </cell>
          <cell r="U25">
            <v>540</v>
          </cell>
        </row>
        <row r="26">
          <cell r="A26" t="str">
            <v>C 6</v>
          </cell>
          <cell r="I26">
            <v>752</v>
          </cell>
          <cell r="L26" t="str">
            <v>A 8</v>
          </cell>
          <cell r="M26" t="str">
            <v>CB</v>
          </cell>
          <cell r="N26">
            <v>8683</v>
          </cell>
          <cell r="O26" t="str">
            <v/>
          </cell>
          <cell r="P26">
            <v>8705</v>
          </cell>
          <cell r="Q26" t="str">
            <v/>
          </cell>
          <cell r="R26">
            <v>8694</v>
          </cell>
          <cell r="S26" t="str">
            <v/>
          </cell>
          <cell r="T26" t="str">
            <v>AI</v>
          </cell>
          <cell r="U26">
            <v>1280</v>
          </cell>
        </row>
        <row r="27">
          <cell r="A27" t="str">
            <v>C 100</v>
          </cell>
          <cell r="B27">
            <v>15</v>
          </cell>
          <cell r="C27" t="str">
            <v/>
          </cell>
          <cell r="D27">
            <v>20</v>
          </cell>
          <cell r="E27" t="str">
            <v/>
          </cell>
          <cell r="F27">
            <v>17</v>
          </cell>
          <cell r="G27" t="str">
            <v/>
          </cell>
          <cell r="H27">
            <v>1591</v>
          </cell>
          <cell r="I27">
            <v>1591</v>
          </cell>
          <cell r="J27">
            <v>0</v>
          </cell>
          <cell r="K27">
            <v>0</v>
          </cell>
        </row>
        <row r="28">
          <cell r="A28" t="str">
            <v>C 100</v>
          </cell>
          <cell r="I28">
            <v>1591</v>
          </cell>
          <cell r="L28" t="str">
            <v>A 101</v>
          </cell>
          <cell r="M28" t="str">
            <v>CL</v>
          </cell>
          <cell r="N28">
            <v>8</v>
          </cell>
          <cell r="O28" t="str">
            <v/>
          </cell>
          <cell r="P28">
            <v>30</v>
          </cell>
          <cell r="Q28" t="str">
            <v/>
          </cell>
          <cell r="R28">
            <v>19</v>
          </cell>
          <cell r="S28" t="str">
            <v/>
          </cell>
          <cell r="T28" t="str">
            <v>AI</v>
          </cell>
          <cell r="U28">
            <v>30</v>
          </cell>
        </row>
        <row r="29">
          <cell r="A29" t="str">
            <v>C 101</v>
          </cell>
          <cell r="B29">
            <v>0</v>
          </cell>
          <cell r="C29" t="str">
            <v/>
          </cell>
          <cell r="D29">
            <v>9</v>
          </cell>
          <cell r="E29" t="str">
            <v/>
          </cell>
          <cell r="F29">
            <v>4</v>
          </cell>
          <cell r="G29" t="str">
            <v/>
          </cell>
          <cell r="H29">
            <v>2981</v>
          </cell>
          <cell r="I29">
            <v>2981</v>
          </cell>
          <cell r="J29">
            <v>0</v>
          </cell>
          <cell r="K29">
            <v>0</v>
          </cell>
        </row>
        <row r="30">
          <cell r="A30" t="str">
            <v>C 101</v>
          </cell>
          <cell r="I30">
            <v>986</v>
          </cell>
          <cell r="L30" t="str">
            <v>A 100</v>
          </cell>
          <cell r="M30" t="str">
            <v>CB</v>
          </cell>
          <cell r="N30">
            <v>0</v>
          </cell>
          <cell r="O30" t="str">
            <v/>
          </cell>
          <cell r="P30">
            <v>35</v>
          </cell>
          <cell r="Q30" t="str">
            <v/>
          </cell>
          <cell r="R30">
            <v>17</v>
          </cell>
          <cell r="S30" t="str">
            <v/>
          </cell>
          <cell r="T30" t="str">
            <v>AI</v>
          </cell>
          <cell r="U30">
            <v>260</v>
          </cell>
        </row>
        <row r="31">
          <cell r="A31" t="str">
            <v>C 101</v>
          </cell>
          <cell r="I31">
            <v>1995</v>
          </cell>
          <cell r="L31" t="str">
            <v>A 101</v>
          </cell>
          <cell r="M31" t="str">
            <v>CB</v>
          </cell>
          <cell r="N31">
            <v>8</v>
          </cell>
          <cell r="O31" t="str">
            <v/>
          </cell>
          <cell r="P31">
            <v>30</v>
          </cell>
          <cell r="Q31" t="str">
            <v/>
          </cell>
          <cell r="R31">
            <v>19</v>
          </cell>
          <cell r="S31" t="str">
            <v/>
          </cell>
          <cell r="T31" t="str">
            <v>AI</v>
          </cell>
          <cell r="U31">
            <v>300</v>
          </cell>
        </row>
        <row r="32">
          <cell r="A32" t="str">
            <v>C 102</v>
          </cell>
          <cell r="B32">
            <v>0</v>
          </cell>
          <cell r="C32" t="str">
            <v/>
          </cell>
          <cell r="D32">
            <v>2</v>
          </cell>
          <cell r="E32" t="str">
            <v/>
          </cell>
          <cell r="F32">
            <v>1</v>
          </cell>
          <cell r="G32" t="str">
            <v/>
          </cell>
          <cell r="H32">
            <v>48</v>
          </cell>
          <cell r="I32">
            <v>48</v>
          </cell>
          <cell r="J32">
            <v>0</v>
          </cell>
          <cell r="K32">
            <v>0</v>
          </cell>
        </row>
        <row r="33">
          <cell r="A33" t="str">
            <v>C 102</v>
          </cell>
          <cell r="I33">
            <v>48</v>
          </cell>
          <cell r="L33" t="str">
            <v>A 102</v>
          </cell>
          <cell r="M33" t="str">
            <v>CB</v>
          </cell>
          <cell r="N33">
            <v>0</v>
          </cell>
          <cell r="O33" t="str">
            <v/>
          </cell>
          <cell r="P33">
            <v>4</v>
          </cell>
          <cell r="Q33" t="str">
            <v/>
          </cell>
          <cell r="R33">
            <v>2</v>
          </cell>
          <cell r="S33" t="str">
            <v/>
          </cell>
          <cell r="T33" t="str">
            <v>AI</v>
          </cell>
          <cell r="U33">
            <v>51</v>
          </cell>
        </row>
        <row r="34">
          <cell r="A34" t="str">
            <v>C 103</v>
          </cell>
          <cell r="B34">
            <v>6</v>
          </cell>
          <cell r="C34" t="str">
            <v/>
          </cell>
          <cell r="D34">
            <v>9</v>
          </cell>
          <cell r="E34" t="str">
            <v/>
          </cell>
          <cell r="F34">
            <v>7</v>
          </cell>
          <cell r="G34" t="str">
            <v/>
          </cell>
          <cell r="H34">
            <v>1668</v>
          </cell>
          <cell r="I34">
            <v>1668</v>
          </cell>
          <cell r="J34">
            <v>0</v>
          </cell>
          <cell r="K34">
            <v>0</v>
          </cell>
        </row>
        <row r="35">
          <cell r="A35" t="str">
            <v>C 103</v>
          </cell>
          <cell r="I35">
            <v>1062</v>
          </cell>
          <cell r="L35" t="str">
            <v>A 101</v>
          </cell>
          <cell r="M35" t="str">
            <v>CB</v>
          </cell>
          <cell r="N35">
            <v>8</v>
          </cell>
          <cell r="O35" t="str">
            <v/>
          </cell>
          <cell r="P35">
            <v>30</v>
          </cell>
          <cell r="Q35" t="str">
            <v/>
          </cell>
          <cell r="R35">
            <v>19</v>
          </cell>
          <cell r="S35" t="str">
            <v/>
          </cell>
          <cell r="T35" t="str">
            <v>AI</v>
          </cell>
          <cell r="U35">
            <v>240</v>
          </cell>
        </row>
        <row r="36">
          <cell r="A36" t="str">
            <v>C 103</v>
          </cell>
          <cell r="I36">
            <v>158</v>
          </cell>
          <cell r="L36" t="str">
            <v>A 102</v>
          </cell>
          <cell r="M36" t="str">
            <v>CB</v>
          </cell>
          <cell r="N36">
            <v>0</v>
          </cell>
          <cell r="O36" t="str">
            <v/>
          </cell>
          <cell r="P36">
            <v>4</v>
          </cell>
          <cell r="Q36" t="str">
            <v/>
          </cell>
          <cell r="R36">
            <v>2</v>
          </cell>
          <cell r="S36" t="str">
            <v/>
          </cell>
          <cell r="T36" t="str">
            <v>AI</v>
          </cell>
          <cell r="U36">
            <v>100</v>
          </cell>
        </row>
        <row r="37">
          <cell r="A37" t="str">
            <v>C 103</v>
          </cell>
          <cell r="I37">
            <v>448</v>
          </cell>
          <cell r="L37" t="str">
            <v>A 103</v>
          </cell>
          <cell r="M37" t="str">
            <v>CB</v>
          </cell>
          <cell r="N37">
            <v>0</v>
          </cell>
          <cell r="O37" t="str">
            <v/>
          </cell>
          <cell r="P37">
            <v>7</v>
          </cell>
          <cell r="Q37" t="str">
            <v/>
          </cell>
          <cell r="R37">
            <v>3</v>
          </cell>
          <cell r="S37" t="str">
            <v/>
          </cell>
          <cell r="T37" t="str">
            <v>AI</v>
          </cell>
          <cell r="U37">
            <v>80</v>
          </cell>
        </row>
        <row r="38">
          <cell r="A38" t="str">
            <v>C 104</v>
          </cell>
          <cell r="B38">
            <v>0</v>
          </cell>
          <cell r="C38" t="str">
            <v/>
          </cell>
          <cell r="D38">
            <v>18</v>
          </cell>
          <cell r="E38" t="str">
            <v/>
          </cell>
          <cell r="F38">
            <v>9</v>
          </cell>
          <cell r="G38" t="str">
            <v/>
          </cell>
          <cell r="H38">
            <v>532</v>
          </cell>
          <cell r="I38">
            <v>532</v>
          </cell>
          <cell r="J38">
            <v>0</v>
          </cell>
          <cell r="K38">
            <v>0</v>
          </cell>
        </row>
        <row r="39">
          <cell r="A39" t="str">
            <v>C 104</v>
          </cell>
          <cell r="I39">
            <v>532</v>
          </cell>
          <cell r="L39" t="str">
            <v>A 104</v>
          </cell>
          <cell r="M39" t="str">
            <v>CB</v>
          </cell>
          <cell r="N39">
            <v>0</v>
          </cell>
          <cell r="O39" t="str">
            <v/>
          </cell>
          <cell r="P39">
            <v>26</v>
          </cell>
          <cell r="Q39" t="str">
            <v/>
          </cell>
          <cell r="R39">
            <v>13</v>
          </cell>
          <cell r="S39" t="str">
            <v/>
          </cell>
          <cell r="T39" t="str">
            <v>AI</v>
          </cell>
          <cell r="U39">
            <v>80</v>
          </cell>
        </row>
        <row r="40">
          <cell r="A40" t="str">
            <v>RMRB 1</v>
          </cell>
          <cell r="B40">
            <v>8094</v>
          </cell>
          <cell r="C40" t="str">
            <v/>
          </cell>
          <cell r="D40">
            <v>8096</v>
          </cell>
          <cell r="E40" t="str">
            <v/>
          </cell>
          <cell r="F40">
            <v>8095</v>
          </cell>
          <cell r="G40" t="str">
            <v/>
          </cell>
          <cell r="H40">
            <v>53</v>
          </cell>
          <cell r="I40">
            <v>0</v>
          </cell>
          <cell r="J40">
            <v>0</v>
          </cell>
          <cell r="K40">
            <v>53</v>
          </cell>
        </row>
        <row r="41">
          <cell r="A41" t="str">
            <v>RMRB 1</v>
          </cell>
          <cell r="K41">
            <v>53</v>
          </cell>
          <cell r="L41" t="str">
            <v>A 104</v>
          </cell>
          <cell r="M41" t="str">
            <v>CL</v>
          </cell>
          <cell r="N41">
            <v>0</v>
          </cell>
          <cell r="O41" t="str">
            <v/>
          </cell>
          <cell r="P41">
            <v>26</v>
          </cell>
          <cell r="Q41" t="str">
            <v/>
          </cell>
          <cell r="R41">
            <v>13</v>
          </cell>
          <cell r="S41" t="str">
            <v/>
          </cell>
          <cell r="T41" t="str">
            <v>AI</v>
          </cell>
          <cell r="U41">
            <v>30</v>
          </cell>
        </row>
        <row r="42">
          <cell r="A42" t="str">
            <v>RMCGP 1</v>
          </cell>
          <cell r="B42">
            <v>8094</v>
          </cell>
          <cell r="C42" t="str">
            <v/>
          </cell>
          <cell r="D42">
            <v>8096</v>
          </cell>
          <cell r="E42" t="str">
            <v/>
          </cell>
          <cell r="F42">
            <v>8095</v>
          </cell>
          <cell r="G42" t="str">
            <v/>
          </cell>
          <cell r="H42">
            <v>110</v>
          </cell>
          <cell r="I42">
            <v>110</v>
          </cell>
          <cell r="J42">
            <v>0</v>
          </cell>
          <cell r="K42">
            <v>0</v>
          </cell>
        </row>
        <row r="43">
          <cell r="A43" t="str">
            <v>RMCGP 1</v>
          </cell>
          <cell r="I43">
            <v>110</v>
          </cell>
          <cell r="L43" t="str">
            <v>A 104</v>
          </cell>
          <cell r="M43" t="str">
            <v>CL</v>
          </cell>
          <cell r="N43">
            <v>0</v>
          </cell>
          <cell r="O43" t="str">
            <v/>
          </cell>
          <cell r="P43">
            <v>26</v>
          </cell>
          <cell r="Q43" t="str">
            <v/>
          </cell>
          <cell r="R43">
            <v>13</v>
          </cell>
          <cell r="S43" t="str">
            <v/>
          </cell>
          <cell r="T43" t="str">
            <v>AI</v>
          </cell>
          <cell r="U43">
            <v>30</v>
          </cell>
        </row>
        <row r="44">
          <cell r="A44" t="str">
            <v>RMRB 2</v>
          </cell>
          <cell r="B44">
            <v>8340</v>
          </cell>
          <cell r="C44" t="str">
            <v/>
          </cell>
          <cell r="D44">
            <v>8361</v>
          </cell>
          <cell r="E44" t="str">
            <v/>
          </cell>
          <cell r="F44">
            <v>8350</v>
          </cell>
          <cell r="G44" t="str">
            <v/>
          </cell>
          <cell r="H44">
            <v>1201</v>
          </cell>
          <cell r="I44">
            <v>0</v>
          </cell>
          <cell r="J44">
            <v>0</v>
          </cell>
          <cell r="K44">
            <v>1201</v>
          </cell>
        </row>
        <row r="45">
          <cell r="A45" t="str">
            <v>RMRB 2</v>
          </cell>
          <cell r="K45">
            <v>1201</v>
          </cell>
          <cell r="L45" t="str">
            <v>A 4</v>
          </cell>
          <cell r="M45" t="str">
            <v>CL</v>
          </cell>
          <cell r="N45">
            <v>8267</v>
          </cell>
          <cell r="O45" t="str">
            <v/>
          </cell>
          <cell r="P45">
            <v>8345</v>
          </cell>
          <cell r="Q45" t="str">
            <v/>
          </cell>
          <cell r="R45">
            <v>8306</v>
          </cell>
          <cell r="S45" t="str">
            <v/>
          </cell>
          <cell r="T45" t="str">
            <v>AI</v>
          </cell>
          <cell r="U45">
            <v>30</v>
          </cell>
        </row>
        <row r="46">
          <cell r="A46" t="str">
            <v>RMCGP 2</v>
          </cell>
          <cell r="B46">
            <v>8340</v>
          </cell>
          <cell r="C46" t="str">
            <v/>
          </cell>
          <cell r="D46">
            <v>8361</v>
          </cell>
          <cell r="E46" t="str">
            <v/>
          </cell>
          <cell r="F46">
            <v>8350</v>
          </cell>
          <cell r="G46" t="str">
            <v/>
          </cell>
          <cell r="H46">
            <v>970</v>
          </cell>
          <cell r="I46">
            <v>970</v>
          </cell>
          <cell r="J46">
            <v>0</v>
          </cell>
          <cell r="K46">
            <v>0</v>
          </cell>
        </row>
        <row r="47">
          <cell r="A47" t="str">
            <v>RMCGP 2</v>
          </cell>
          <cell r="I47">
            <v>970</v>
          </cell>
          <cell r="L47" t="str">
            <v>A 4</v>
          </cell>
          <cell r="M47" t="str">
            <v>CL</v>
          </cell>
          <cell r="N47">
            <v>8267</v>
          </cell>
          <cell r="O47" t="str">
            <v/>
          </cell>
          <cell r="P47">
            <v>8345</v>
          </cell>
          <cell r="Q47" t="str">
            <v/>
          </cell>
          <cell r="R47">
            <v>8306</v>
          </cell>
          <cell r="S47" t="str">
            <v/>
          </cell>
          <cell r="T47" t="str">
            <v>AI</v>
          </cell>
          <cell r="U47">
            <v>50</v>
          </cell>
        </row>
        <row r="48">
          <cell r="A48" t="str">
            <v>RMRB 3</v>
          </cell>
          <cell r="B48">
            <v>8429</v>
          </cell>
          <cell r="C48" t="str">
            <v/>
          </cell>
          <cell r="D48">
            <v>8361</v>
          </cell>
          <cell r="E48" t="str">
            <v/>
          </cell>
          <cell r="F48">
            <v>8344</v>
          </cell>
          <cell r="G48" t="str">
            <v/>
          </cell>
          <cell r="H48">
            <v>1478</v>
          </cell>
          <cell r="I48">
            <v>0</v>
          </cell>
          <cell r="J48">
            <v>0</v>
          </cell>
          <cell r="K48">
            <v>1478</v>
          </cell>
        </row>
        <row r="49">
          <cell r="A49" t="str">
            <v>RMRB 3</v>
          </cell>
          <cell r="K49">
            <v>1478</v>
          </cell>
          <cell r="L49" t="str">
            <v>A 6</v>
          </cell>
          <cell r="M49" t="str">
            <v>CL</v>
          </cell>
          <cell r="N49">
            <v>8460</v>
          </cell>
          <cell r="O49" t="str">
            <v/>
          </cell>
          <cell r="P49">
            <v>8521</v>
          </cell>
          <cell r="Q49" t="str">
            <v/>
          </cell>
          <cell r="R49">
            <v>8490</v>
          </cell>
          <cell r="S49" t="str">
            <v/>
          </cell>
          <cell r="T49" t="str">
            <v>AI</v>
          </cell>
          <cell r="U49">
            <v>50</v>
          </cell>
        </row>
        <row r="50">
          <cell r="A50" t="str">
            <v>RMCGP 3</v>
          </cell>
          <cell r="B50">
            <v>8429</v>
          </cell>
          <cell r="C50" t="str">
            <v/>
          </cell>
          <cell r="D50">
            <v>8361</v>
          </cell>
          <cell r="E50" t="str">
            <v/>
          </cell>
          <cell r="F50">
            <v>8344</v>
          </cell>
          <cell r="G50" t="str">
            <v/>
          </cell>
          <cell r="H50">
            <v>1690</v>
          </cell>
          <cell r="I50">
            <v>1690</v>
          </cell>
          <cell r="J50">
            <v>0</v>
          </cell>
          <cell r="K50">
            <v>0</v>
          </cell>
        </row>
        <row r="51">
          <cell r="A51" t="str">
            <v>RMCGP 3</v>
          </cell>
          <cell r="I51">
            <v>1690</v>
          </cell>
          <cell r="L51" t="str">
            <v>A 6</v>
          </cell>
          <cell r="M51" t="str">
            <v>CL</v>
          </cell>
          <cell r="N51">
            <v>8460</v>
          </cell>
          <cell r="O51" t="str">
            <v/>
          </cell>
          <cell r="P51">
            <v>8521</v>
          </cell>
          <cell r="Q51" t="str">
            <v/>
          </cell>
          <cell r="R51">
            <v>8490</v>
          </cell>
          <cell r="S51" t="str">
            <v/>
          </cell>
          <cell r="T51" t="str">
            <v>AI</v>
          </cell>
          <cell r="U51">
            <v>50</v>
          </cell>
        </row>
        <row r="52">
          <cell r="A52" t="str">
            <v>RS 1</v>
          </cell>
          <cell r="B52">
            <v>8000</v>
          </cell>
          <cell r="C52" t="str">
            <v/>
          </cell>
          <cell r="D52">
            <v>8705</v>
          </cell>
          <cell r="E52" t="str">
            <v/>
          </cell>
          <cell r="F52">
            <v>8352</v>
          </cell>
          <cell r="G52" t="str">
            <v/>
          </cell>
          <cell r="H52">
            <v>23586</v>
          </cell>
          <cell r="I52">
            <v>23586</v>
          </cell>
          <cell r="J52">
            <v>0</v>
          </cell>
          <cell r="K52">
            <v>0</v>
          </cell>
        </row>
        <row r="53">
          <cell r="A53" t="str">
            <v>RS 1</v>
          </cell>
          <cell r="I53">
            <v>23586</v>
          </cell>
          <cell r="L53" t="str">
            <v>BF 1</v>
          </cell>
          <cell r="M53" t="str">
            <v>CB</v>
          </cell>
          <cell r="N53">
            <v>8000</v>
          </cell>
          <cell r="O53" t="str">
            <v/>
          </cell>
          <cell r="P53">
            <v>8705</v>
          </cell>
          <cell r="Q53" t="str">
            <v/>
          </cell>
          <cell r="R53">
            <v>8351</v>
          </cell>
          <cell r="S53" t="str">
            <v/>
          </cell>
          <cell r="T53" t="str">
            <v>BF</v>
          </cell>
          <cell r="U53">
            <v>1100</v>
          </cell>
        </row>
        <row r="54">
          <cell r="A54" t="str">
            <v>E 1</v>
          </cell>
          <cell r="B54">
            <v>8451</v>
          </cell>
          <cell r="C54" t="str">
            <v/>
          </cell>
          <cell r="D54">
            <v>0</v>
          </cell>
          <cell r="E54" t="str">
            <v/>
          </cell>
          <cell r="F54">
            <v>8451</v>
          </cell>
          <cell r="G54" t="str">
            <v/>
          </cell>
          <cell r="H54">
            <v>33020</v>
          </cell>
          <cell r="I54">
            <v>33020</v>
          </cell>
          <cell r="J54">
            <v>0</v>
          </cell>
          <cell r="K54">
            <v>0</v>
          </cell>
        </row>
        <row r="55">
          <cell r="A55" t="str">
            <v>E 1</v>
          </cell>
          <cell r="I55">
            <v>33020</v>
          </cell>
          <cell r="L55" t="str">
            <v>ARS 1</v>
          </cell>
          <cell r="M55" t="str">
            <v>CB</v>
          </cell>
          <cell r="N55">
            <v>8000</v>
          </cell>
          <cell r="O55" t="str">
            <v/>
          </cell>
          <cell r="P55">
            <v>8702</v>
          </cell>
          <cell r="Q55" t="str">
            <v/>
          </cell>
          <cell r="R55">
            <v>8351</v>
          </cell>
          <cell r="S55" t="str">
            <v/>
          </cell>
          <cell r="T55" t="str">
            <v>AI</v>
          </cell>
          <cell r="U55">
            <v>5000</v>
          </cell>
        </row>
      </sheetData>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CBR"/>
      <sheetName val="Folha de Rosto - 50"/>
    </sheetNames>
    <sheetDataSet>
      <sheetData sheetId="0" refreshError="1"/>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A"/>
      <sheetName val="REL. ACOMPANHAMENTO"/>
      <sheetName val="Base da curva"/>
      <sheetName val="VALIDAÇÃO"/>
    </sheetNames>
    <sheetDataSet>
      <sheetData sheetId="0"/>
      <sheetData sheetId="1"/>
      <sheetData sheetId="2">
        <row r="2">
          <cell r="R2">
            <v>41487</v>
          </cell>
          <cell r="U2">
            <v>41579</v>
          </cell>
          <cell r="V2">
            <v>41609</v>
          </cell>
          <cell r="X2">
            <v>41671</v>
          </cell>
          <cell r="Y2">
            <v>41699</v>
          </cell>
        </row>
        <row r="3">
          <cell r="R3">
            <v>23178013.66</v>
          </cell>
          <cell r="U3">
            <v>31691324.739999998</v>
          </cell>
          <cell r="V3">
            <v>34558614.329999998</v>
          </cell>
          <cell r="X3">
            <v>39096257.359999999</v>
          </cell>
          <cell r="Y3">
            <v>40519709.140000001</v>
          </cell>
        </row>
        <row r="4">
          <cell r="R4">
            <v>0.57125006185735183</v>
          </cell>
          <cell r="U4">
            <v>0.78107086671146708</v>
          </cell>
          <cell r="V4">
            <v>0.85173867197198228</v>
          </cell>
          <cell r="X4">
            <v>0.96357434950665855</v>
          </cell>
          <cell r="Y4">
            <v>0.99865703300594666</v>
          </cell>
        </row>
        <row r="5">
          <cell r="R5">
            <v>3.9151875849911311E-2</v>
          </cell>
          <cell r="U5">
            <v>7.8685902682497644E-2</v>
          </cell>
          <cell r="V5">
            <v>7.0667805260515193E-2</v>
          </cell>
          <cell r="X5">
            <v>4.9316824774922607E-2</v>
          </cell>
          <cell r="Y5">
            <v>3.5082683499288114E-2</v>
          </cell>
        </row>
        <row r="11">
          <cell r="R11">
            <v>23000513.890000015</v>
          </cell>
          <cell r="U11">
            <v>31691327.160000049</v>
          </cell>
          <cell r="V11">
            <v>34558614.310000002</v>
          </cell>
          <cell r="X11">
            <v>39096257.340000004</v>
          </cell>
          <cell r="Y11">
            <v>40519709.120000005</v>
          </cell>
        </row>
        <row r="12">
          <cell r="R12">
            <v>0.56687536624798884</v>
          </cell>
          <cell r="U12">
            <v>0.78107092635528286</v>
          </cell>
          <cell r="V12">
            <v>0.85173867147905824</v>
          </cell>
          <cell r="X12">
            <v>0.96357434901373451</v>
          </cell>
          <cell r="Y12">
            <v>0.99865703251302274</v>
          </cell>
        </row>
        <row r="13">
          <cell r="R13">
            <v>4.0016500190202975E-2</v>
          </cell>
          <cell r="U13">
            <v>7.868590711881418E-2</v>
          </cell>
          <cell r="V13">
            <v>7.0667745123775383E-2</v>
          </cell>
          <cell r="X13">
            <v>4.931682502138468E-2</v>
          </cell>
          <cell r="Y13">
            <v>3.5082683499288225E-2</v>
          </cell>
        </row>
      </sheetData>
      <sheetData sheetId="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bertura"/>
      <sheetName val="Orçamento Sintético"/>
      <sheetName val="Composições de Custos Unitárias"/>
      <sheetName val="Orçamento Analítico"/>
      <sheetName val="Riscos"/>
      <sheetName val="Cotações"/>
      <sheetName val="BDI de Serviços"/>
      <sheetName val="BDI de Fornecimento"/>
      <sheetName val="Encargos Sociais"/>
      <sheetName val="Cronograma Financeiro"/>
      <sheetName val="Modelo Planilha Orçamentária"/>
      <sheetName val="Modelo Composição Unitária"/>
      <sheetName val="Modelo BDI"/>
      <sheetName val="Modelo Encargos"/>
      <sheetName val="Modelo Cronograma Financeiro"/>
    </sheetNames>
    <sheetDataSet>
      <sheetData sheetId="0">
        <row r="6">
          <cell r="B6" t="str">
            <v>Elaboração de Projeto Executivo, Fornecimento e Instalação (substituição) de Unidades de Amarração para o Berço 106</v>
          </cell>
        </row>
      </sheetData>
      <sheetData sheetId="1"/>
      <sheetData sheetId="2"/>
      <sheetData sheetId="3"/>
      <sheetData sheetId="4">
        <row r="9">
          <cell r="G9">
            <v>34615.787411999998</v>
          </cell>
        </row>
        <row r="10">
          <cell r="G10">
            <v>8639.2692199999983</v>
          </cell>
        </row>
      </sheetData>
      <sheetData sheetId="5"/>
      <sheetData sheetId="6"/>
      <sheetData sheetId="7"/>
      <sheetData sheetId="8"/>
      <sheetData sheetId="9"/>
      <sheetData sheetId="10"/>
      <sheetData sheetId="11"/>
      <sheetData sheetId="12"/>
      <sheetData sheetId="13"/>
      <sheetData sheetId="1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riáveisOcultas"/>
      <sheetName val="Variáveis"/>
      <sheetName val="Convenções"/>
      <sheetName val="Cortes"/>
      <sheetName val="Cortes Auxiliar"/>
      <sheetName val="Aterros"/>
      <sheetName val="DistDeMassas"/>
      <sheetName val="Consistência"/>
      <sheetName val="DistDeMassasImpressa"/>
      <sheetName val="Qd Quant - Modelo DER"/>
      <sheetName val="Qd Quant - Formato A4"/>
      <sheetName val="Historico"/>
      <sheetName val="Ajuda"/>
      <sheetName val="Oculta"/>
      <sheetName val="TabelaSicro"/>
      <sheetName val="Plan3"/>
      <sheetName val="Plan1"/>
      <sheetName val="Plan2"/>
    </sheetNames>
    <sheetDataSet>
      <sheetData sheetId="0" refreshError="1"/>
      <sheetData sheetId="1"/>
      <sheetData sheetId="2"/>
      <sheetData sheetId="3"/>
      <sheetData sheetId="4" refreshError="1"/>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STOS"/>
      <sheetName val="CASH FLOW"/>
      <sheetName val="B200_300"/>
      <sheetName val="BDI"/>
      <sheetName val="Gráf1"/>
      <sheetName val="ES"/>
      <sheetName val="MDOIND"/>
      <sheetName val="BDIALT"/>
      <sheetName val="Chart1"/>
      <sheetName val="PSQP"/>
    </sheetNames>
    <sheetDataSet>
      <sheetData sheetId="0" refreshError="1">
        <row r="1">
          <cell r="A1" t="str">
            <v>TERMINAL DE EMBARQUE DE PASSAGEIROS DO CLA - ALCÂNTARA</v>
          </cell>
        </row>
        <row r="2">
          <cell r="A2" t="str">
            <v>RESUMO DO CUSTO E DESEMBOLSOS</v>
          </cell>
        </row>
        <row r="4">
          <cell r="A4" t="str">
            <v>CUSTOS</v>
          </cell>
        </row>
        <row r="6">
          <cell r="A6" t="str">
            <v>ITEM</v>
          </cell>
          <cell r="B6" t="str">
            <v>DESCRICAO</v>
          </cell>
          <cell r="C6" t="str">
            <v>CUSTO TOTAL</v>
          </cell>
          <cell r="D6" t="str">
            <v>MES</v>
          </cell>
        </row>
        <row r="7">
          <cell r="D7">
            <v>1</v>
          </cell>
          <cell r="E7">
            <v>2</v>
          </cell>
          <cell r="F7">
            <v>3</v>
          </cell>
          <cell r="G7">
            <v>4</v>
          </cell>
          <cell r="H7">
            <v>5</v>
          </cell>
          <cell r="I7">
            <v>6</v>
          </cell>
          <cell r="J7">
            <v>7</v>
          </cell>
          <cell r="K7">
            <v>8</v>
          </cell>
          <cell r="L7">
            <v>9</v>
          </cell>
        </row>
        <row r="8">
          <cell r="A8" t="str">
            <v>1.1</v>
          </cell>
          <cell r="B8" t="str">
            <v>Custo Direto</v>
          </cell>
          <cell r="C8" t="e">
            <v>#N/A</v>
          </cell>
          <cell r="D8" t="e">
            <v>#N/A</v>
          </cell>
          <cell r="E8" t="e">
            <v>#N/A</v>
          </cell>
          <cell r="F8" t="e">
            <v>#N/A</v>
          </cell>
          <cell r="G8" t="e">
            <v>#N/A</v>
          </cell>
          <cell r="H8" t="e">
            <v>#N/A</v>
          </cell>
          <cell r="I8" t="e">
            <v>#N/A</v>
          </cell>
          <cell r="J8" t="e">
            <v>#N/A</v>
          </cell>
          <cell r="K8" t="e">
            <v>#N/A</v>
          </cell>
          <cell r="L8" t="e">
            <v>#N/A</v>
          </cell>
        </row>
        <row r="9">
          <cell r="A9" t="str">
            <v>1.1.1</v>
          </cell>
          <cell r="B9" t="str">
            <v>Mao de Obra</v>
          </cell>
          <cell r="C9" t="e">
            <v>#N/A</v>
          </cell>
          <cell r="D9" t="e">
            <v>#N/A</v>
          </cell>
          <cell r="E9" t="e">
            <v>#N/A</v>
          </cell>
          <cell r="F9" t="e">
            <v>#N/A</v>
          </cell>
          <cell r="G9" t="e">
            <v>#N/A</v>
          </cell>
          <cell r="H9" t="e">
            <v>#N/A</v>
          </cell>
          <cell r="I9" t="e">
            <v>#N/A</v>
          </cell>
          <cell r="J9" t="e">
            <v>#N/A</v>
          </cell>
          <cell r="K9" t="e">
            <v>#N/A</v>
          </cell>
          <cell r="L9" t="e">
            <v>#N/A</v>
          </cell>
        </row>
        <row r="10">
          <cell r="A10" t="str">
            <v>1.1.2</v>
          </cell>
          <cell r="B10" t="str">
            <v>Equipamentos</v>
          </cell>
          <cell r="C10" t="e">
            <v>#N/A</v>
          </cell>
          <cell r="D10" t="e">
            <v>#N/A</v>
          </cell>
          <cell r="E10" t="e">
            <v>#N/A</v>
          </cell>
          <cell r="F10" t="e">
            <v>#N/A</v>
          </cell>
          <cell r="G10" t="e">
            <v>#N/A</v>
          </cell>
          <cell r="H10" t="e">
            <v>#N/A</v>
          </cell>
          <cell r="I10" t="e">
            <v>#N/A</v>
          </cell>
          <cell r="J10" t="e">
            <v>#N/A</v>
          </cell>
          <cell r="K10" t="e">
            <v>#N/A</v>
          </cell>
          <cell r="L10" t="e">
            <v>#N/A</v>
          </cell>
        </row>
        <row r="11">
          <cell r="A11" t="str">
            <v>1.1.3</v>
          </cell>
          <cell r="B11" t="str">
            <v>Materiais</v>
          </cell>
          <cell r="C11" t="e">
            <v>#N/A</v>
          </cell>
          <cell r="D11" t="e">
            <v>#N/A</v>
          </cell>
          <cell r="E11" t="e">
            <v>#N/A</v>
          </cell>
          <cell r="F11" t="e">
            <v>#N/A</v>
          </cell>
          <cell r="G11" t="e">
            <v>#N/A</v>
          </cell>
          <cell r="H11" t="e">
            <v>#N/A</v>
          </cell>
          <cell r="I11" t="e">
            <v>#N/A</v>
          </cell>
          <cell r="J11" t="e">
            <v>#N/A</v>
          </cell>
          <cell r="K11" t="e">
            <v>#N/A</v>
          </cell>
          <cell r="L11" t="e">
            <v>#N/A</v>
          </cell>
        </row>
        <row r="12">
          <cell r="A12" t="str">
            <v>1.1.4</v>
          </cell>
          <cell r="B12" t="str">
            <v>Subempreiteiros</v>
          </cell>
          <cell r="C12" t="e">
            <v>#N/A</v>
          </cell>
          <cell r="D12" t="e">
            <v>#N/A</v>
          </cell>
          <cell r="E12" t="e">
            <v>#N/A</v>
          </cell>
          <cell r="F12" t="e">
            <v>#N/A</v>
          </cell>
          <cell r="G12" t="e">
            <v>#N/A</v>
          </cell>
          <cell r="H12" t="e">
            <v>#N/A</v>
          </cell>
          <cell r="I12" t="e">
            <v>#N/A</v>
          </cell>
          <cell r="J12" t="e">
            <v>#N/A</v>
          </cell>
          <cell r="K12" t="e">
            <v>#N/A</v>
          </cell>
          <cell r="L12" t="e">
            <v>#N/A</v>
          </cell>
        </row>
        <row r="13">
          <cell r="B13" t="str">
            <v>CONTINGENCIA</v>
          </cell>
          <cell r="C13">
            <v>0</v>
          </cell>
        </row>
        <row r="15">
          <cell r="A15">
            <v>2</v>
          </cell>
          <cell r="B15" t="str">
            <v>Custo Indireto</v>
          </cell>
          <cell r="C15">
            <v>0</v>
          </cell>
          <cell r="D15">
            <v>0</v>
          </cell>
          <cell r="E15">
            <v>0</v>
          </cell>
          <cell r="F15">
            <v>0</v>
          </cell>
          <cell r="G15">
            <v>0</v>
          </cell>
          <cell r="H15">
            <v>0</v>
          </cell>
          <cell r="I15">
            <v>0</v>
          </cell>
          <cell r="J15">
            <v>0</v>
          </cell>
          <cell r="K15">
            <v>0</v>
          </cell>
          <cell r="L15">
            <v>0</v>
          </cell>
        </row>
        <row r="16">
          <cell r="A16" t="str">
            <v>2.1</v>
          </cell>
          <cell r="B16" t="str">
            <v>GERENCIA DA OBRA</v>
          </cell>
          <cell r="C16">
            <v>0</v>
          </cell>
          <cell r="D16">
            <v>0</v>
          </cell>
          <cell r="E16">
            <v>0</v>
          </cell>
          <cell r="F16">
            <v>0</v>
          </cell>
          <cell r="G16">
            <v>0</v>
          </cell>
          <cell r="H16">
            <v>0</v>
          </cell>
          <cell r="I16">
            <v>0</v>
          </cell>
          <cell r="J16">
            <v>0</v>
          </cell>
          <cell r="K16">
            <v>0</v>
          </cell>
          <cell r="L16">
            <v>0</v>
          </cell>
        </row>
        <row r="17">
          <cell r="A17" t="str">
            <v>2.2</v>
          </cell>
          <cell r="B17" t="str">
            <v>Aluguel Republicas</v>
          </cell>
          <cell r="C17">
            <v>0</v>
          </cell>
          <cell r="D17">
            <v>0</v>
          </cell>
          <cell r="E17">
            <v>0</v>
          </cell>
          <cell r="F17">
            <v>0</v>
          </cell>
          <cell r="G17">
            <v>0</v>
          </cell>
          <cell r="H17">
            <v>0</v>
          </cell>
          <cell r="I17">
            <v>0</v>
          </cell>
          <cell r="J17">
            <v>0</v>
          </cell>
          <cell r="K17">
            <v>0</v>
          </cell>
          <cell r="L17">
            <v>0</v>
          </cell>
        </row>
        <row r="18">
          <cell r="A18" t="str">
            <v>2.3</v>
          </cell>
          <cell r="B18" t="str">
            <v>Micro computadores</v>
          </cell>
          <cell r="C18">
            <v>0</v>
          </cell>
          <cell r="D18">
            <v>0</v>
          </cell>
          <cell r="E18">
            <v>0</v>
          </cell>
          <cell r="F18">
            <v>0</v>
          </cell>
          <cell r="G18">
            <v>0</v>
          </cell>
          <cell r="H18">
            <v>0</v>
          </cell>
          <cell r="I18">
            <v>0</v>
          </cell>
          <cell r="J18">
            <v>0</v>
          </cell>
          <cell r="K18">
            <v>0</v>
          </cell>
          <cell r="L18">
            <v>0</v>
          </cell>
        </row>
        <row r="19">
          <cell r="A19" t="str">
            <v>2.4</v>
          </cell>
          <cell r="B19" t="str">
            <v>Vigilancia</v>
          </cell>
          <cell r="C19">
            <v>0</v>
          </cell>
          <cell r="D19">
            <v>0</v>
          </cell>
          <cell r="E19">
            <v>0</v>
          </cell>
          <cell r="F19">
            <v>0</v>
          </cell>
          <cell r="G19">
            <v>0</v>
          </cell>
          <cell r="H19">
            <v>0</v>
          </cell>
          <cell r="I19">
            <v>0</v>
          </cell>
          <cell r="J19">
            <v>0</v>
          </cell>
          <cell r="K19">
            <v>0</v>
          </cell>
          <cell r="L19">
            <v>0</v>
          </cell>
        </row>
        <row r="20">
          <cell r="A20" t="str">
            <v>2.5</v>
          </cell>
          <cell r="B20" t="str">
            <v>Pick Fiat</v>
          </cell>
          <cell r="C20">
            <v>0</v>
          </cell>
          <cell r="D20">
            <v>0</v>
          </cell>
          <cell r="E20">
            <v>0</v>
          </cell>
          <cell r="F20">
            <v>0</v>
          </cell>
          <cell r="G20">
            <v>0</v>
          </cell>
          <cell r="H20">
            <v>0</v>
          </cell>
          <cell r="I20">
            <v>0</v>
          </cell>
          <cell r="J20">
            <v>0</v>
          </cell>
          <cell r="K20">
            <v>0</v>
          </cell>
          <cell r="L20">
            <v>0</v>
          </cell>
        </row>
        <row r="21">
          <cell r="A21" t="str">
            <v>2.6</v>
          </cell>
          <cell r="B21" t="str">
            <v>Gastos Gerais</v>
          </cell>
          <cell r="C21">
            <v>0</v>
          </cell>
          <cell r="D21">
            <v>0</v>
          </cell>
          <cell r="E21">
            <v>0</v>
          </cell>
          <cell r="F21">
            <v>0</v>
          </cell>
          <cell r="G21">
            <v>0</v>
          </cell>
          <cell r="H21">
            <v>0</v>
          </cell>
          <cell r="I21">
            <v>0</v>
          </cell>
          <cell r="J21">
            <v>0</v>
          </cell>
          <cell r="K21">
            <v>0</v>
          </cell>
          <cell r="L21">
            <v>0</v>
          </cell>
        </row>
        <row r="22">
          <cell r="A22" t="str">
            <v>2.7</v>
          </cell>
          <cell r="B22">
            <v>0</v>
          </cell>
          <cell r="C22">
            <v>0</v>
          </cell>
        </row>
        <row r="23">
          <cell r="A23" t="str">
            <v>2.8</v>
          </cell>
          <cell r="B23">
            <v>0</v>
          </cell>
          <cell r="C23">
            <v>0</v>
          </cell>
        </row>
        <row r="24">
          <cell r="A24" t="str">
            <v>2.9</v>
          </cell>
          <cell r="B24">
            <v>0</v>
          </cell>
          <cell r="C24">
            <v>0</v>
          </cell>
        </row>
        <row r="25">
          <cell r="A25" t="str">
            <v>2.10</v>
          </cell>
          <cell r="B25">
            <v>0</v>
          </cell>
          <cell r="C25">
            <v>0</v>
          </cell>
        </row>
        <row r="26">
          <cell r="B26" t="str">
            <v>TOTAL</v>
          </cell>
          <cell r="C26" t="e">
            <v>#N/A</v>
          </cell>
          <cell r="D26" t="e">
            <v>#N/A</v>
          </cell>
          <cell r="E26" t="e">
            <v>#N/A</v>
          </cell>
          <cell r="F26" t="e">
            <v>#N/A</v>
          </cell>
          <cell r="G26" t="e">
            <v>#N/A</v>
          </cell>
          <cell r="H26" t="e">
            <v>#N/A</v>
          </cell>
          <cell r="I26" t="e">
            <v>#N/A</v>
          </cell>
          <cell r="J26" t="e">
            <v>#N/A</v>
          </cell>
          <cell r="K26" t="e">
            <v>#N/A</v>
          </cell>
          <cell r="L26" t="e">
            <v>#N/A</v>
          </cell>
        </row>
        <row r="27">
          <cell r="A27" t="str">
            <v>DESEMBOLSOS</v>
          </cell>
        </row>
        <row r="28">
          <cell r="A28" t="str">
            <v>ITEM</v>
          </cell>
          <cell r="B28" t="str">
            <v>DESCRICAO</v>
          </cell>
          <cell r="C28" t="str">
            <v>DESEMBOLSO TOTAL</v>
          </cell>
          <cell r="D28" t="str">
            <v>MES</v>
          </cell>
        </row>
        <row r="29">
          <cell r="D29">
            <v>1</v>
          </cell>
          <cell r="E29">
            <v>2</v>
          </cell>
          <cell r="F29">
            <v>3</v>
          </cell>
          <cell r="G29">
            <v>4</v>
          </cell>
          <cell r="H29">
            <v>5</v>
          </cell>
          <cell r="I29">
            <v>6</v>
          </cell>
          <cell r="J29">
            <v>7</v>
          </cell>
          <cell r="K29">
            <v>8</v>
          </cell>
          <cell r="L29">
            <v>9</v>
          </cell>
        </row>
        <row r="30">
          <cell r="A30" t="str">
            <v>1.1</v>
          </cell>
          <cell r="B30" t="str">
            <v>Desembolso  Direto</v>
          </cell>
          <cell r="C30" t="e">
            <v>#N/A</v>
          </cell>
          <cell r="D30" t="e">
            <v>#N/A</v>
          </cell>
          <cell r="E30" t="e">
            <v>#N/A</v>
          </cell>
          <cell r="F30" t="e">
            <v>#N/A</v>
          </cell>
          <cell r="G30" t="e">
            <v>#N/A</v>
          </cell>
          <cell r="H30" t="e">
            <v>#N/A</v>
          </cell>
          <cell r="I30" t="e">
            <v>#N/A</v>
          </cell>
          <cell r="J30" t="e">
            <v>#N/A</v>
          </cell>
          <cell r="K30" t="e">
            <v>#N/A</v>
          </cell>
          <cell r="L30" t="e">
            <v>#N/A</v>
          </cell>
        </row>
        <row r="31">
          <cell r="A31" t="str">
            <v>1.1.1</v>
          </cell>
          <cell r="B31" t="str">
            <v>Mao de Obra</v>
          </cell>
          <cell r="C31" t="e">
            <v>#N/A</v>
          </cell>
          <cell r="D31" t="e">
            <v>#N/A</v>
          </cell>
          <cell r="E31" t="e">
            <v>#N/A</v>
          </cell>
          <cell r="F31" t="e">
            <v>#N/A</v>
          </cell>
          <cell r="G31" t="e">
            <v>#N/A</v>
          </cell>
          <cell r="H31" t="e">
            <v>#N/A</v>
          </cell>
          <cell r="I31" t="e">
            <v>#N/A</v>
          </cell>
          <cell r="J31" t="e">
            <v>#N/A</v>
          </cell>
          <cell r="K31" t="e">
            <v>#N/A</v>
          </cell>
          <cell r="L31" t="e">
            <v>#N/A</v>
          </cell>
        </row>
        <row r="32">
          <cell r="A32" t="str">
            <v>1.1.2</v>
          </cell>
          <cell r="B32" t="str">
            <v>Equipamentos</v>
          </cell>
          <cell r="C32" t="e">
            <v>#N/A</v>
          </cell>
          <cell r="D32">
            <v>0</v>
          </cell>
          <cell r="E32" t="e">
            <v>#N/A</v>
          </cell>
          <cell r="F32" t="e">
            <v>#N/A</v>
          </cell>
          <cell r="G32" t="e">
            <v>#N/A</v>
          </cell>
          <cell r="H32" t="e">
            <v>#N/A</v>
          </cell>
          <cell r="I32" t="e">
            <v>#N/A</v>
          </cell>
          <cell r="J32" t="e">
            <v>#N/A</v>
          </cell>
          <cell r="K32" t="e">
            <v>#N/A</v>
          </cell>
          <cell r="L32" t="e">
            <v>#N/A</v>
          </cell>
        </row>
        <row r="33">
          <cell r="A33" t="str">
            <v>1.1.3</v>
          </cell>
          <cell r="B33" t="str">
            <v>Materiais</v>
          </cell>
          <cell r="C33" t="e">
            <v>#N/A</v>
          </cell>
          <cell r="E33" t="e">
            <v>#N/A</v>
          </cell>
          <cell r="F33" t="e">
            <v>#N/A</v>
          </cell>
          <cell r="G33" t="e">
            <v>#N/A</v>
          </cell>
          <cell r="H33" t="e">
            <v>#N/A</v>
          </cell>
          <cell r="I33" t="e">
            <v>#N/A</v>
          </cell>
          <cell r="J33" t="e">
            <v>#N/A</v>
          </cell>
          <cell r="K33" t="e">
            <v>#N/A</v>
          </cell>
          <cell r="L33" t="e">
            <v>#N/A</v>
          </cell>
        </row>
        <row r="34">
          <cell r="A34" t="str">
            <v>1.1.4</v>
          </cell>
          <cell r="B34" t="str">
            <v>Subempreiteiros</v>
          </cell>
          <cell r="C34" t="e">
            <v>#N/A</v>
          </cell>
          <cell r="D34">
            <v>0</v>
          </cell>
          <cell r="E34" t="e">
            <v>#N/A</v>
          </cell>
          <cell r="F34" t="e">
            <v>#N/A</v>
          </cell>
          <cell r="G34" t="e">
            <v>#N/A</v>
          </cell>
          <cell r="H34" t="e">
            <v>#N/A</v>
          </cell>
          <cell r="I34" t="e">
            <v>#N/A</v>
          </cell>
          <cell r="J34" t="e">
            <v>#N/A</v>
          </cell>
          <cell r="K34" t="e">
            <v>#N/A</v>
          </cell>
          <cell r="L34" t="e">
            <v>#N/A</v>
          </cell>
        </row>
        <row r="35">
          <cell r="C35">
            <v>0</v>
          </cell>
        </row>
        <row r="36">
          <cell r="A36">
            <v>2</v>
          </cell>
          <cell r="B36" t="str">
            <v>Desembolso Indireto</v>
          </cell>
          <cell r="C36">
            <v>0</v>
          </cell>
          <cell r="D36">
            <v>0</v>
          </cell>
          <cell r="E36">
            <v>0</v>
          </cell>
          <cell r="F36">
            <v>0</v>
          </cell>
          <cell r="G36">
            <v>0</v>
          </cell>
          <cell r="H36">
            <v>0</v>
          </cell>
          <cell r="I36">
            <v>0</v>
          </cell>
          <cell r="J36">
            <v>0</v>
          </cell>
          <cell r="K36">
            <v>0</v>
          </cell>
          <cell r="L36">
            <v>0</v>
          </cell>
        </row>
        <row r="37">
          <cell r="A37" t="str">
            <v>2.1</v>
          </cell>
          <cell r="B37" t="str">
            <v>GERENCIA DA OBRA</v>
          </cell>
          <cell r="C37">
            <v>0</v>
          </cell>
          <cell r="D37">
            <v>0</v>
          </cell>
          <cell r="E37">
            <v>0</v>
          </cell>
          <cell r="F37">
            <v>0</v>
          </cell>
          <cell r="G37">
            <v>0</v>
          </cell>
          <cell r="H37">
            <v>0</v>
          </cell>
          <cell r="I37">
            <v>0</v>
          </cell>
          <cell r="J37">
            <v>0</v>
          </cell>
          <cell r="K37">
            <v>0</v>
          </cell>
          <cell r="L37">
            <v>0</v>
          </cell>
        </row>
        <row r="38">
          <cell r="A38" t="str">
            <v>2.2</v>
          </cell>
          <cell r="B38" t="str">
            <v>Aluguel Republicas</v>
          </cell>
          <cell r="C38">
            <v>0</v>
          </cell>
          <cell r="E38">
            <v>0</v>
          </cell>
          <cell r="F38">
            <v>0</v>
          </cell>
          <cell r="G38">
            <v>0</v>
          </cell>
          <cell r="H38">
            <v>0</v>
          </cell>
          <cell r="I38">
            <v>0</v>
          </cell>
          <cell r="J38">
            <v>0</v>
          </cell>
          <cell r="K38">
            <v>0</v>
          </cell>
          <cell r="L38">
            <v>0</v>
          </cell>
        </row>
        <row r="39">
          <cell r="A39" t="str">
            <v>2.3</v>
          </cell>
          <cell r="B39" t="str">
            <v>Micro computadores</v>
          </cell>
          <cell r="C39">
            <v>0</v>
          </cell>
          <cell r="E39">
            <v>0</v>
          </cell>
          <cell r="F39">
            <v>0</v>
          </cell>
          <cell r="G39">
            <v>0</v>
          </cell>
          <cell r="H39">
            <v>0</v>
          </cell>
          <cell r="I39">
            <v>0</v>
          </cell>
          <cell r="J39">
            <v>0</v>
          </cell>
          <cell r="K39">
            <v>0</v>
          </cell>
          <cell r="L39">
            <v>0</v>
          </cell>
        </row>
        <row r="40">
          <cell r="A40" t="str">
            <v>2.4</v>
          </cell>
          <cell r="B40" t="str">
            <v>Vigilancia</v>
          </cell>
          <cell r="C40">
            <v>0</v>
          </cell>
          <cell r="D40">
            <v>0</v>
          </cell>
          <cell r="E40">
            <v>0</v>
          </cell>
          <cell r="F40">
            <v>0</v>
          </cell>
          <cell r="G40">
            <v>0</v>
          </cell>
          <cell r="H40">
            <v>0</v>
          </cell>
          <cell r="I40">
            <v>0</v>
          </cell>
          <cell r="J40">
            <v>0</v>
          </cell>
          <cell r="K40">
            <v>0</v>
          </cell>
          <cell r="L40">
            <v>0</v>
          </cell>
        </row>
        <row r="41">
          <cell r="A41" t="str">
            <v>2.5</v>
          </cell>
          <cell r="B41" t="str">
            <v>Pick Fiat</v>
          </cell>
          <cell r="C41">
            <v>0</v>
          </cell>
          <cell r="E41">
            <v>0</v>
          </cell>
          <cell r="F41">
            <v>0</v>
          </cell>
          <cell r="G41">
            <v>0</v>
          </cell>
          <cell r="H41">
            <v>0</v>
          </cell>
          <cell r="I41">
            <v>0</v>
          </cell>
          <cell r="J41">
            <v>0</v>
          </cell>
          <cell r="K41">
            <v>0</v>
          </cell>
          <cell r="L41">
            <v>0</v>
          </cell>
        </row>
        <row r="42">
          <cell r="A42" t="str">
            <v>2.6</v>
          </cell>
          <cell r="B42" t="str">
            <v>Gastos Gerais</v>
          </cell>
          <cell r="C42">
            <v>0</v>
          </cell>
          <cell r="D42">
            <v>0</v>
          </cell>
          <cell r="E42">
            <v>0</v>
          </cell>
          <cell r="F42">
            <v>0</v>
          </cell>
          <cell r="G42">
            <v>0</v>
          </cell>
          <cell r="H42">
            <v>0</v>
          </cell>
          <cell r="I42">
            <v>0</v>
          </cell>
          <cell r="J42">
            <v>0</v>
          </cell>
          <cell r="K42">
            <v>0</v>
          </cell>
          <cell r="L42">
            <v>0</v>
          </cell>
        </row>
        <row r="43">
          <cell r="A43" t="str">
            <v>2.7</v>
          </cell>
          <cell r="B43">
            <v>0</v>
          </cell>
          <cell r="C43">
            <v>0</v>
          </cell>
          <cell r="D43">
            <v>0</v>
          </cell>
          <cell r="E43">
            <v>0</v>
          </cell>
        </row>
        <row r="44">
          <cell r="A44" t="str">
            <v>2.8</v>
          </cell>
          <cell r="B44">
            <v>0</v>
          </cell>
          <cell r="C44">
            <v>0</v>
          </cell>
          <cell r="D44">
            <v>0</v>
          </cell>
          <cell r="E44">
            <v>0</v>
          </cell>
          <cell r="F44">
            <v>0</v>
          </cell>
          <cell r="G44">
            <v>0</v>
          </cell>
          <cell r="H44">
            <v>0</v>
          </cell>
          <cell r="I44">
            <v>0</v>
          </cell>
          <cell r="J44">
            <v>0</v>
          </cell>
          <cell r="K44">
            <v>0</v>
          </cell>
          <cell r="L44">
            <v>0</v>
          </cell>
        </row>
        <row r="45">
          <cell r="A45" t="str">
            <v>2.9</v>
          </cell>
          <cell r="B45">
            <v>0</v>
          </cell>
          <cell r="C45">
            <v>0</v>
          </cell>
          <cell r="D45">
            <v>0</v>
          </cell>
          <cell r="E45">
            <v>0</v>
          </cell>
          <cell r="F45">
            <v>0</v>
          </cell>
          <cell r="G45">
            <v>0</v>
          </cell>
          <cell r="H45">
            <v>0</v>
          </cell>
          <cell r="I45">
            <v>0</v>
          </cell>
          <cell r="J45">
            <v>0</v>
          </cell>
          <cell r="K45">
            <v>0</v>
          </cell>
          <cell r="L45">
            <v>0</v>
          </cell>
        </row>
        <row r="46">
          <cell r="A46" t="str">
            <v>2.10</v>
          </cell>
          <cell r="B46">
            <v>0</v>
          </cell>
          <cell r="C46">
            <v>0</v>
          </cell>
          <cell r="D46">
            <v>0</v>
          </cell>
          <cell r="E46">
            <v>0</v>
          </cell>
          <cell r="F46">
            <v>0</v>
          </cell>
          <cell r="G46">
            <v>0</v>
          </cell>
          <cell r="H46">
            <v>0</v>
          </cell>
          <cell r="I46">
            <v>0</v>
          </cell>
          <cell r="J46">
            <v>0</v>
          </cell>
          <cell r="K46">
            <v>0</v>
          </cell>
          <cell r="L46">
            <v>0</v>
          </cell>
        </row>
        <row r="48">
          <cell r="B48" t="str">
            <v>CONTIGENCIA</v>
          </cell>
          <cell r="C48">
            <v>0</v>
          </cell>
          <cell r="D48">
            <v>0</v>
          </cell>
          <cell r="E48">
            <v>0</v>
          </cell>
          <cell r="F48">
            <v>0</v>
          </cell>
          <cell r="G48">
            <v>0</v>
          </cell>
          <cell r="H48">
            <v>0</v>
          </cell>
          <cell r="I48">
            <v>0</v>
          </cell>
          <cell r="J48">
            <v>0</v>
          </cell>
          <cell r="K48">
            <v>0</v>
          </cell>
          <cell r="L48">
            <v>0</v>
          </cell>
        </row>
        <row r="50">
          <cell r="B50" t="str">
            <v>TOTAL</v>
          </cell>
          <cell r="C50" t="e">
            <v>#N/A</v>
          </cell>
          <cell r="D50" t="e">
            <v>#N/A</v>
          </cell>
          <cell r="E50" t="e">
            <v>#N/A</v>
          </cell>
          <cell r="F50" t="e">
            <v>#N/A</v>
          </cell>
          <cell r="G50" t="e">
            <v>#N/A</v>
          </cell>
          <cell r="H50" t="e">
            <v>#N/A</v>
          </cell>
          <cell r="I50" t="e">
            <v>#N/A</v>
          </cell>
          <cell r="J50" t="e">
            <v>#N/A</v>
          </cell>
          <cell r="K50" t="e">
            <v>#N/A</v>
          </cell>
          <cell r="L50" t="e">
            <v>#N/A</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AP"/>
      <sheetName val="CRITÉRIOS_EAP"/>
      <sheetName val="CRITÉRIOS"/>
      <sheetName val="Plan1"/>
      <sheetName val="Plan3"/>
    </sheetNames>
    <sheetDataSet>
      <sheetData sheetId="0" refreshError="1">
        <row r="12">
          <cell r="A12" t="str">
            <v>NÍVEL</v>
          </cell>
          <cell r="H12" t="str">
            <v>P/ APROV.</v>
          </cell>
          <cell r="I12" t="str">
            <v>P/ DETAL.</v>
          </cell>
          <cell r="J12">
            <v>1</v>
          </cell>
          <cell r="K12">
            <v>2</v>
          </cell>
          <cell r="L12">
            <v>3</v>
          </cell>
          <cell r="M12">
            <v>4</v>
          </cell>
          <cell r="N12">
            <v>5</v>
          </cell>
          <cell r="O12">
            <v>6</v>
          </cell>
        </row>
        <row r="13">
          <cell r="A13">
            <v>1</v>
          </cell>
          <cell r="B13">
            <v>1</v>
          </cell>
          <cell r="C13" t="str">
            <v xml:space="preserve"> CONTRATO  </v>
          </cell>
          <cell r="J13">
            <v>100</v>
          </cell>
          <cell r="K13" t="str">
            <v/>
          </cell>
          <cell r="L13" t="str">
            <v/>
          </cell>
          <cell r="M13" t="str">
            <v/>
          </cell>
          <cell r="N13" t="str">
            <v/>
          </cell>
          <cell r="O13" t="str">
            <v/>
          </cell>
        </row>
        <row r="14">
          <cell r="A14">
            <v>2</v>
          </cell>
          <cell r="B14" t="str">
            <v>1.1</v>
          </cell>
          <cell r="C14" t="str">
            <v xml:space="preserve"> CARTEIRA DE GASOLINA  </v>
          </cell>
          <cell r="J14" t="str">
            <v/>
          </cell>
          <cell r="K14">
            <v>40</v>
          </cell>
          <cell r="L14" t="str">
            <v/>
          </cell>
          <cell r="M14" t="str">
            <v/>
          </cell>
          <cell r="N14" t="str">
            <v/>
          </cell>
          <cell r="O14" t="str">
            <v/>
          </cell>
        </row>
        <row r="16">
          <cell r="A16">
            <v>3</v>
          </cell>
          <cell r="B16" t="str">
            <v>1.1.1</v>
          </cell>
          <cell r="C16" t="str">
            <v xml:space="preserve">UNIDADE 2316 HDS DE NAFTA CRAQUEADA  </v>
          </cell>
          <cell r="J16" t="str">
            <v/>
          </cell>
          <cell r="K16" t="str">
            <v/>
          </cell>
          <cell r="L16">
            <v>27</v>
          </cell>
          <cell r="M16" t="str">
            <v/>
          </cell>
          <cell r="N16" t="str">
            <v/>
          </cell>
          <cell r="O16" t="str">
            <v/>
          </cell>
        </row>
        <row r="18">
          <cell r="A18">
            <v>4</v>
          </cell>
          <cell r="B18" t="str">
            <v xml:space="preserve">1.1.1.1  </v>
          </cell>
          <cell r="C18" t="str">
            <v xml:space="preserve"> MOBILIZAÇÃO E DESMOBILIZAÇÃO  </v>
          </cell>
          <cell r="J18" t="str">
            <v/>
          </cell>
          <cell r="K18" t="str">
            <v/>
          </cell>
          <cell r="L18" t="str">
            <v/>
          </cell>
          <cell r="M18">
            <v>10</v>
          </cell>
          <cell r="N18" t="str">
            <v/>
          </cell>
          <cell r="O18" t="str">
            <v/>
          </cell>
        </row>
        <row r="20">
          <cell r="A20">
            <v>5</v>
          </cell>
          <cell r="B20" t="str">
            <v xml:space="preserve">1.1.1.1.1  </v>
          </cell>
          <cell r="C20" t="str">
            <v xml:space="preserve"> KICK OFF MEETING  </v>
          </cell>
          <cell r="E20">
            <v>0.5</v>
          </cell>
          <cell r="F20">
            <v>1</v>
          </cell>
          <cell r="H20">
            <v>0</v>
          </cell>
          <cell r="I20">
            <v>1</v>
          </cell>
          <cell r="J20" t="str">
            <v/>
          </cell>
          <cell r="K20" t="str">
            <v/>
          </cell>
          <cell r="L20" t="str">
            <v/>
          </cell>
          <cell r="M20" t="str">
            <v/>
          </cell>
          <cell r="N20">
            <v>5</v>
          </cell>
          <cell r="O20" t="str">
            <v/>
          </cell>
        </row>
        <row r="21">
          <cell r="A21">
            <v>5</v>
          </cell>
          <cell r="B21" t="str">
            <v>1.1.1.1.2</v>
          </cell>
          <cell r="C21" t="str">
            <v xml:space="preserve"> MOBILIZAÇÃO, PLANEJAMENTO. MANUTENÇÃO  </v>
          </cell>
          <cell r="H21">
            <v>0</v>
          </cell>
          <cell r="I21">
            <v>0</v>
          </cell>
          <cell r="J21" t="str">
            <v/>
          </cell>
          <cell r="K21" t="str">
            <v/>
          </cell>
          <cell r="L21" t="str">
            <v/>
          </cell>
          <cell r="M21" t="str">
            <v/>
          </cell>
          <cell r="N21">
            <v>75</v>
          </cell>
          <cell r="O21" t="str">
            <v/>
          </cell>
        </row>
        <row r="22">
          <cell r="A22">
            <v>6</v>
          </cell>
          <cell r="B22" t="str">
            <v xml:space="preserve">1.1.1.1.2.1  </v>
          </cell>
          <cell r="C22" t="str">
            <v xml:space="preserve"> MOBILIZAÇÃO DAS EQUIPES  </v>
          </cell>
          <cell r="H22">
            <v>0</v>
          </cell>
          <cell r="I22">
            <v>0</v>
          </cell>
          <cell r="J22" t="str">
            <v/>
          </cell>
          <cell r="K22" t="str">
            <v/>
          </cell>
          <cell r="L22" t="str">
            <v/>
          </cell>
          <cell r="M22" t="str">
            <v/>
          </cell>
          <cell r="N22" t="str">
            <v/>
          </cell>
          <cell r="O22">
            <v>10</v>
          </cell>
        </row>
        <row r="23">
          <cell r="A23">
            <v>7</v>
          </cell>
          <cell r="B23" t="str">
            <v>1.1.1.1.2.1.1</v>
          </cell>
          <cell r="C23" t="str">
            <v xml:space="preserve"> MOBILIZAÇÃO DA EQUIPE NO ESCRITÓRIO SEDE DA CONTRATADA</v>
          </cell>
          <cell r="E23">
            <v>3.7500000000000006E-2</v>
          </cell>
          <cell r="F23">
            <v>1</v>
          </cell>
          <cell r="H23">
            <v>0</v>
          </cell>
          <cell r="I23">
            <v>1</v>
          </cell>
        </row>
        <row r="24">
          <cell r="A24">
            <v>7</v>
          </cell>
          <cell r="B24" t="str">
            <v>1.1.1.1.2.1.2</v>
          </cell>
          <cell r="C24" t="str">
            <v xml:space="preserve"> MOBILIZAÇÃO DA EQUIPE MÍNIMA LOTADA NA UM-REPAR</v>
          </cell>
          <cell r="E24">
            <v>0.71250000000000002</v>
          </cell>
          <cell r="F24">
            <v>1</v>
          </cell>
          <cell r="H24">
            <v>0</v>
          </cell>
          <cell r="I24">
            <v>0</v>
          </cell>
        </row>
        <row r="25">
          <cell r="A25">
            <v>6</v>
          </cell>
          <cell r="B25" t="str">
            <v xml:space="preserve">1.1.1.1.2.2  </v>
          </cell>
          <cell r="C25" t="str">
            <v xml:space="preserve"> PLANEJAMENTO  </v>
          </cell>
          <cell r="H25">
            <v>0</v>
          </cell>
          <cell r="I25">
            <v>0</v>
          </cell>
          <cell r="J25" t="str">
            <v/>
          </cell>
          <cell r="K25" t="str">
            <v/>
          </cell>
          <cell r="L25" t="str">
            <v/>
          </cell>
          <cell r="M25" t="str">
            <v/>
          </cell>
          <cell r="N25" t="str">
            <v/>
          </cell>
          <cell r="O25">
            <v>40</v>
          </cell>
        </row>
        <row r="26">
          <cell r="A26">
            <v>7</v>
          </cell>
          <cell r="B26" t="str">
            <v>1.1.1.1.2.2.1</v>
          </cell>
          <cell r="C26" t="str">
            <v>ORGANIZAÇÃO, RESPONSABILIDADE, AUTORIDADE E RECURSOS</v>
          </cell>
          <cell r="H26">
            <v>0</v>
          </cell>
          <cell r="I26">
            <v>0</v>
          </cell>
        </row>
        <row r="27">
          <cell r="A27">
            <v>8</v>
          </cell>
          <cell r="B27" t="str">
            <v>1.1.1.1.2.2.1.1</v>
          </cell>
          <cell r="C27" t="str">
            <v>ORGANOGRAMAS</v>
          </cell>
          <cell r="E27">
            <v>0.15000000000000002</v>
          </cell>
          <cell r="F27">
            <v>1</v>
          </cell>
          <cell r="H27">
            <v>1</v>
          </cell>
          <cell r="I27">
            <v>0</v>
          </cell>
        </row>
        <row r="28">
          <cell r="A28">
            <v>8</v>
          </cell>
          <cell r="B28" t="str">
            <v>1.1.1.1.2.2.1.2</v>
          </cell>
          <cell r="C28" t="str">
            <v>CURRÍCULOS</v>
          </cell>
          <cell r="E28">
            <v>0.15000000000000002</v>
          </cell>
          <cell r="F28">
            <v>1</v>
          </cell>
          <cell r="H28">
            <v>1</v>
          </cell>
          <cell r="I28">
            <v>0</v>
          </cell>
        </row>
        <row r="29">
          <cell r="A29">
            <v>7</v>
          </cell>
          <cell r="B29" t="str">
            <v>1.1.1.1.2.2.2</v>
          </cell>
          <cell r="C29" t="str">
            <v>RECURSOS</v>
          </cell>
          <cell r="H29">
            <v>0</v>
          </cell>
          <cell r="I29">
            <v>0</v>
          </cell>
        </row>
        <row r="30">
          <cell r="A30">
            <v>8</v>
          </cell>
          <cell r="B30" t="str">
            <v>1.1.1.1.2.2.2.1</v>
          </cell>
          <cell r="C30" t="str">
            <v>HISTOGRAMA DE MÃO DE OBRA</v>
          </cell>
          <cell r="E30">
            <v>0.30000000000000004</v>
          </cell>
          <cell r="F30">
            <v>1</v>
          </cell>
          <cell r="H30">
            <v>1</v>
          </cell>
          <cell r="I30">
            <v>0</v>
          </cell>
        </row>
        <row r="31">
          <cell r="A31">
            <v>7</v>
          </cell>
          <cell r="B31" t="str">
            <v>1.1.1.1.2.2.3</v>
          </cell>
          <cell r="C31" t="str">
            <v>PROCEDIMENTO DE PLANEJAMENTO DE PROJETO</v>
          </cell>
          <cell r="H31">
            <v>0</v>
          </cell>
          <cell r="I31">
            <v>0</v>
          </cell>
        </row>
        <row r="32">
          <cell r="A32">
            <v>8</v>
          </cell>
          <cell r="B32" t="str">
            <v>1.1.1.1.2.2.3.1</v>
          </cell>
          <cell r="C32" t="str">
            <v>EAP DETALHADA</v>
          </cell>
          <cell r="E32">
            <v>0.27</v>
          </cell>
          <cell r="F32">
            <v>1</v>
          </cell>
          <cell r="H32">
            <v>1</v>
          </cell>
          <cell r="I32">
            <v>0</v>
          </cell>
        </row>
        <row r="33">
          <cell r="A33">
            <v>8</v>
          </cell>
          <cell r="B33" t="str">
            <v>1.1.1.1.2.2.3.2</v>
          </cell>
          <cell r="C33" t="str">
            <v>LISTA DE DOCUMENTOS DA U-2316 - UHDS</v>
          </cell>
          <cell r="E33">
            <v>0.3600000000000001</v>
          </cell>
          <cell r="F33">
            <v>1</v>
          </cell>
          <cell r="H33">
            <v>1</v>
          </cell>
          <cell r="I33">
            <v>0</v>
          </cell>
        </row>
        <row r="34">
          <cell r="A34">
            <v>8</v>
          </cell>
          <cell r="B34" t="str">
            <v>1.1.1.1.2.2.3.3</v>
          </cell>
          <cell r="C34" t="str">
            <v>CRONOGRAMA DE EXECUÇÃO FÍSICA DETALHADO</v>
          </cell>
          <cell r="E34">
            <v>0.3600000000000001</v>
          </cell>
          <cell r="F34">
            <v>1</v>
          </cell>
          <cell r="H34">
            <v>1</v>
          </cell>
          <cell r="I34">
            <v>0</v>
          </cell>
        </row>
        <row r="35">
          <cell r="A35">
            <v>8</v>
          </cell>
          <cell r="B35" t="str">
            <v>1.1.1.1.2.2.3.4</v>
          </cell>
          <cell r="C35" t="str">
            <v>CURVA DE EXECUÇÃO FÍSICA</v>
          </cell>
          <cell r="E35">
            <v>0.18000000000000005</v>
          </cell>
          <cell r="F35">
            <v>1</v>
          </cell>
          <cell r="H35">
            <v>1</v>
          </cell>
          <cell r="I35">
            <v>0</v>
          </cell>
        </row>
        <row r="36">
          <cell r="A36">
            <v>8</v>
          </cell>
          <cell r="B36" t="str">
            <v>1.1.1.1.2.2.3.5</v>
          </cell>
          <cell r="C36" t="str">
            <v>CRONOGRAMA DE EXECUÇÃO FÍSICA-FINANCEIRO DETALHADO</v>
          </cell>
          <cell r="E36">
            <v>0.18000000000000005</v>
          </cell>
          <cell r="F36">
            <v>1</v>
          </cell>
          <cell r="H36">
            <v>1</v>
          </cell>
          <cell r="I36">
            <v>0</v>
          </cell>
        </row>
        <row r="37">
          <cell r="A37">
            <v>8</v>
          </cell>
          <cell r="B37" t="str">
            <v>1.1.1.1.2.2.3.6</v>
          </cell>
          <cell r="C37" t="str">
            <v>CURVA DE EXECUÇÃO FÍSICA-FINANCEIRA</v>
          </cell>
          <cell r="E37">
            <v>0.18000000000000005</v>
          </cell>
          <cell r="F37">
            <v>1</v>
          </cell>
          <cell r="H37">
            <v>1</v>
          </cell>
          <cell r="I37">
            <v>0</v>
          </cell>
        </row>
        <row r="38">
          <cell r="A38">
            <v>8</v>
          </cell>
          <cell r="B38" t="str">
            <v>1.1.1.1.2.2.3.7</v>
          </cell>
          <cell r="C38" t="str">
            <v>PROCEDIMENTO DE MEDIÇÃO DE SERVIÇOS</v>
          </cell>
          <cell r="E38">
            <v>0.27</v>
          </cell>
          <cell r="F38">
            <v>1</v>
          </cell>
          <cell r="H38">
            <v>1</v>
          </cell>
          <cell r="I38">
            <v>0</v>
          </cell>
        </row>
        <row r="39">
          <cell r="A39">
            <v>7</v>
          </cell>
          <cell r="B39" t="str">
            <v>1.1.1.1.2.2.4</v>
          </cell>
          <cell r="C39" t="str">
            <v>PROCEDIMENTOS DE QSMS</v>
          </cell>
          <cell r="H39">
            <v>0</v>
          </cell>
          <cell r="I39">
            <v>0</v>
          </cell>
        </row>
        <row r="40">
          <cell r="A40">
            <v>8</v>
          </cell>
          <cell r="B40" t="str">
            <v>1.1.1.1.2.2.4.1</v>
          </cell>
          <cell r="C40" t="str">
            <v>MANUAL DA QUALIDADE DE PROJETO DE PRÉ-DETALHAMENTO</v>
          </cell>
          <cell r="E40">
            <v>0.42000000000000004</v>
          </cell>
          <cell r="F40">
            <v>1</v>
          </cell>
          <cell r="H40">
            <v>1</v>
          </cell>
          <cell r="I40">
            <v>0</v>
          </cell>
        </row>
        <row r="41">
          <cell r="A41">
            <v>8</v>
          </cell>
          <cell r="B41" t="str">
            <v>1.1.1.1.2.2.4.2</v>
          </cell>
          <cell r="C41" t="str">
            <v>PLANO DA QUALIDADE</v>
          </cell>
          <cell r="E41">
            <v>0.18000000000000005</v>
          </cell>
          <cell r="F41">
            <v>1</v>
          </cell>
          <cell r="H41">
            <v>1</v>
          </cell>
          <cell r="I41">
            <v>0</v>
          </cell>
        </row>
        <row r="42">
          <cell r="A42">
            <v>6</v>
          </cell>
          <cell r="B42" t="str">
            <v xml:space="preserve">1.1.1.1.2.3  </v>
          </cell>
          <cell r="C42" t="str">
            <v xml:space="preserve"> MANUTENÇÃO DAS EQUIPES  </v>
          </cell>
          <cell r="H42">
            <v>0</v>
          </cell>
          <cell r="I42">
            <v>0</v>
          </cell>
          <cell r="J42" t="str">
            <v/>
          </cell>
          <cell r="K42" t="str">
            <v/>
          </cell>
          <cell r="L42" t="str">
            <v/>
          </cell>
          <cell r="M42" t="str">
            <v/>
          </cell>
          <cell r="N42" t="str">
            <v/>
          </cell>
          <cell r="O42">
            <v>50</v>
          </cell>
        </row>
        <row r="43">
          <cell r="A43">
            <v>7</v>
          </cell>
          <cell r="B43" t="str">
            <v>1.1.1.1.2.3.1</v>
          </cell>
          <cell r="C43" t="str">
            <v>MANUTENÇÃO DA EQUIPE NO ESCRITÓRIO SEDE DA CONTRATADA</v>
          </cell>
          <cell r="E43">
            <v>0.18750000000000003</v>
          </cell>
          <cell r="F43">
            <v>1</v>
          </cell>
          <cell r="H43">
            <v>0.1111111111111111</v>
          </cell>
          <cell r="I43">
            <v>0</v>
          </cell>
        </row>
        <row r="44">
          <cell r="A44">
            <v>7</v>
          </cell>
          <cell r="B44" t="str">
            <v>1.1.1.1.2.3.2</v>
          </cell>
          <cell r="C44" t="str">
            <v>MANUTENÇÃO DA EQUIPE MÍNIMA LOTADA NA UM-REPAR</v>
          </cell>
          <cell r="E44">
            <v>3.5625000000000004</v>
          </cell>
          <cell r="F44">
            <v>1</v>
          </cell>
          <cell r="H44">
            <v>0</v>
          </cell>
          <cell r="I44">
            <v>0</v>
          </cell>
        </row>
        <row r="45">
          <cell r="A45">
            <v>5</v>
          </cell>
          <cell r="B45" t="str">
            <v xml:space="preserve">1.1.1.1.3  </v>
          </cell>
          <cell r="C45" t="str">
            <v xml:space="preserve"> DESMOBILIZAÇÃO  </v>
          </cell>
          <cell r="E45">
            <v>2</v>
          </cell>
          <cell r="F45">
            <v>1</v>
          </cell>
          <cell r="H45">
            <v>0</v>
          </cell>
          <cell r="I45">
            <v>0</v>
          </cell>
          <cell r="J45" t="str">
            <v/>
          </cell>
          <cell r="K45" t="str">
            <v/>
          </cell>
          <cell r="L45" t="str">
            <v/>
          </cell>
          <cell r="M45" t="str">
            <v/>
          </cell>
          <cell r="N45">
            <v>20</v>
          </cell>
          <cell r="O45" t="str">
            <v/>
          </cell>
        </row>
        <row r="46">
          <cell r="A46">
            <v>4</v>
          </cell>
          <cell r="B46" t="str">
            <v xml:space="preserve">1.1.1.2  </v>
          </cell>
          <cell r="C46" t="str">
            <v xml:space="preserve"> INFRA-ESTRUTURA  </v>
          </cell>
          <cell r="H46">
            <v>0</v>
          </cell>
          <cell r="I46">
            <v>0</v>
          </cell>
          <cell r="J46" t="str">
            <v/>
          </cell>
          <cell r="K46" t="str">
            <v/>
          </cell>
          <cell r="L46" t="str">
            <v/>
          </cell>
          <cell r="M46">
            <v>8</v>
          </cell>
          <cell r="N46" t="str">
            <v/>
          </cell>
          <cell r="O46" t="str">
            <v/>
          </cell>
        </row>
        <row r="47">
          <cell r="A47">
            <v>5</v>
          </cell>
          <cell r="B47" t="str">
            <v xml:space="preserve">1.1.1.2.1  </v>
          </cell>
          <cell r="C47" t="str">
            <v xml:space="preserve"> ESCRITÓRIO DA CONTRATADA NA UN-REPAR  </v>
          </cell>
          <cell r="H47">
            <v>0</v>
          </cell>
          <cell r="I47">
            <v>0</v>
          </cell>
          <cell r="J47" t="str">
            <v/>
          </cell>
          <cell r="K47" t="str">
            <v/>
          </cell>
          <cell r="L47" t="str">
            <v/>
          </cell>
          <cell r="M47" t="str">
            <v/>
          </cell>
          <cell r="N47">
            <v>100</v>
          </cell>
          <cell r="O47" t="str">
            <v/>
          </cell>
        </row>
        <row r="48">
          <cell r="A48">
            <v>6</v>
          </cell>
          <cell r="B48" t="str">
            <v>1.1.1.2.1.1</v>
          </cell>
          <cell r="C48" t="str">
            <v xml:space="preserve">IMPLANTAÇÃO DO ESCRITÓRIO DA CONTRATADA NA UN-REPAR  </v>
          </cell>
          <cell r="E48">
            <v>0.8</v>
          </cell>
          <cell r="F48">
            <v>1</v>
          </cell>
          <cell r="H48">
            <v>0</v>
          </cell>
          <cell r="I48">
            <v>0</v>
          </cell>
          <cell r="O48">
            <v>10</v>
          </cell>
        </row>
        <row r="49">
          <cell r="A49">
            <v>6</v>
          </cell>
          <cell r="B49" t="str">
            <v>1.1.1.2.1.2</v>
          </cell>
          <cell r="C49" t="str">
            <v xml:space="preserve">MANUTENÇÃO ESCRITÓRIO DA CONTRATADA NA UN-REPAR  </v>
          </cell>
          <cell r="E49">
            <v>7.2000000000000011</v>
          </cell>
          <cell r="F49">
            <v>1</v>
          </cell>
          <cell r="H49">
            <v>0</v>
          </cell>
          <cell r="I49">
            <v>0</v>
          </cell>
          <cell r="O49">
            <v>90</v>
          </cell>
        </row>
        <row r="50">
          <cell r="H50">
            <v>0</v>
          </cell>
          <cell r="I50">
            <v>0</v>
          </cell>
        </row>
        <row r="51">
          <cell r="A51">
            <v>4</v>
          </cell>
          <cell r="B51" t="str">
            <v xml:space="preserve">1.1.1.3  </v>
          </cell>
          <cell r="C51" t="str">
            <v xml:space="preserve"> PROJETOS CIVIS E ELETROMECÂNICOS  </v>
          </cell>
          <cell r="D51">
            <v>12422</v>
          </cell>
          <cell r="H51">
            <v>0</v>
          </cell>
          <cell r="I51">
            <v>0</v>
          </cell>
          <cell r="J51" t="str">
            <v/>
          </cell>
          <cell r="K51" t="str">
            <v/>
          </cell>
          <cell r="L51" t="str">
            <v/>
          </cell>
          <cell r="M51">
            <v>82</v>
          </cell>
          <cell r="N51" t="str">
            <v/>
          </cell>
          <cell r="O51" t="str">
            <v/>
          </cell>
        </row>
        <row r="52">
          <cell r="H52">
            <v>0</v>
          </cell>
          <cell r="I52">
            <v>0</v>
          </cell>
        </row>
        <row r="53">
          <cell r="A53">
            <v>5</v>
          </cell>
          <cell r="B53" t="str">
            <v xml:space="preserve">1.1.1.3.1  </v>
          </cell>
          <cell r="C53" t="str">
            <v xml:space="preserve"> CIVIL  </v>
          </cell>
          <cell r="D53">
            <v>2386</v>
          </cell>
          <cell r="G53">
            <v>0.192</v>
          </cell>
          <cell r="H53">
            <v>0</v>
          </cell>
          <cell r="I53">
            <v>0</v>
          </cell>
          <cell r="J53" t="str">
            <v/>
          </cell>
          <cell r="K53" t="str">
            <v/>
          </cell>
          <cell r="L53" t="str">
            <v/>
          </cell>
          <cell r="M53" t="str">
            <v/>
          </cell>
          <cell r="N53">
            <v>15</v>
          </cell>
          <cell r="O53" t="str">
            <v/>
          </cell>
        </row>
        <row r="54">
          <cell r="H54">
            <v>0</v>
          </cell>
          <cell r="I54">
            <v>0</v>
          </cell>
        </row>
        <row r="55">
          <cell r="A55">
            <v>6</v>
          </cell>
          <cell r="B55" t="str">
            <v xml:space="preserve">1.1.1.3.1.1  </v>
          </cell>
          <cell r="C55" t="str">
            <v xml:space="preserve"> ESTRUTURA  </v>
          </cell>
          <cell r="D55">
            <v>1890</v>
          </cell>
          <cell r="G55">
            <v>0.79200000000000004</v>
          </cell>
          <cell r="H55">
            <v>0</v>
          </cell>
          <cell r="I55">
            <v>0</v>
          </cell>
          <cell r="J55" t="str">
            <v/>
          </cell>
          <cell r="K55" t="str">
            <v/>
          </cell>
          <cell r="L55" t="str">
            <v/>
          </cell>
          <cell r="M55" t="str">
            <v/>
          </cell>
          <cell r="N55" t="str">
            <v/>
          </cell>
          <cell r="O55">
            <v>40</v>
          </cell>
        </row>
        <row r="56">
          <cell r="A56">
            <v>7</v>
          </cell>
          <cell r="B56" t="str">
            <v>1.1.1.3.1.1.1</v>
          </cell>
          <cell r="C56" t="str">
            <v>GERAL</v>
          </cell>
          <cell r="D56">
            <v>124</v>
          </cell>
          <cell r="G56">
            <v>6.5608465608465602E-2</v>
          </cell>
          <cell r="H56">
            <v>0</v>
          </cell>
          <cell r="I56">
            <v>0</v>
          </cell>
        </row>
        <row r="57">
          <cell r="A57">
            <v>8</v>
          </cell>
          <cell r="B57" t="str">
            <v>1.1.1.3.1.1.1.1</v>
          </cell>
          <cell r="C57" t="str">
            <v>PLANTAS GERAIS DE LOCAÇÃO E ESTAQUEAMENTO</v>
          </cell>
          <cell r="D57">
            <v>84</v>
          </cell>
          <cell r="E57">
            <v>0.10933333333333331</v>
          </cell>
          <cell r="F57">
            <v>2</v>
          </cell>
          <cell r="G57">
            <v>0.67741935483870963</v>
          </cell>
          <cell r="H57">
            <v>0</v>
          </cell>
          <cell r="I57">
            <v>0</v>
          </cell>
        </row>
        <row r="58">
          <cell r="A58">
            <v>8</v>
          </cell>
          <cell r="B58" t="str">
            <v>1.1.1.3.1.1.1.2</v>
          </cell>
          <cell r="C58" t="str">
            <v>MEMÓRIA DE CÁLCULO</v>
          </cell>
          <cell r="D58">
            <v>40</v>
          </cell>
          <cell r="E58">
            <v>0.10412698412698412</v>
          </cell>
          <cell r="F58">
            <v>1</v>
          </cell>
          <cell r="G58">
            <v>0.32258064516129031</v>
          </cell>
          <cell r="H58">
            <v>0</v>
          </cell>
          <cell r="I58">
            <v>0</v>
          </cell>
        </row>
        <row r="59">
          <cell r="A59">
            <v>7</v>
          </cell>
          <cell r="B59" t="str">
            <v>1.1.1.3.1.1.2</v>
          </cell>
          <cell r="C59" t="str">
            <v>PIPE RACKS</v>
          </cell>
          <cell r="D59">
            <v>278</v>
          </cell>
          <cell r="G59">
            <v>0.14708994708994708</v>
          </cell>
          <cell r="H59">
            <v>0</v>
          </cell>
          <cell r="I59">
            <v>0</v>
          </cell>
        </row>
        <row r="60">
          <cell r="A60">
            <v>8</v>
          </cell>
          <cell r="B60" t="str">
            <v>1.1.1.3.1.1.2.1</v>
          </cell>
          <cell r="C60" t="str">
            <v>PLANTAS  DE FORMA</v>
          </cell>
          <cell r="D60">
            <v>68</v>
          </cell>
          <cell r="E60">
            <v>8.8507936507936508E-2</v>
          </cell>
          <cell r="F60">
            <v>2</v>
          </cell>
          <cell r="G60">
            <v>0.2446043165467626</v>
          </cell>
          <cell r="H60">
            <v>0</v>
          </cell>
          <cell r="I60">
            <v>0</v>
          </cell>
        </row>
        <row r="61">
          <cell r="A61">
            <v>8</v>
          </cell>
          <cell r="B61" t="str">
            <v>1.1.1.3.1.1.2.2</v>
          </cell>
          <cell r="C61" t="str">
            <v>PLANTAS DE SUPERESTRUTURA</v>
          </cell>
          <cell r="D61">
            <v>78</v>
          </cell>
          <cell r="E61">
            <v>6.7682539682539691E-2</v>
          </cell>
          <cell r="F61">
            <v>3</v>
          </cell>
          <cell r="G61">
            <v>0.2805755395683453</v>
          </cell>
          <cell r="H61">
            <v>0</v>
          </cell>
          <cell r="I61">
            <v>0</v>
          </cell>
        </row>
        <row r="62">
          <cell r="A62">
            <v>8</v>
          </cell>
          <cell r="B62" t="str">
            <v>1.1.1.3.1.1.2.3</v>
          </cell>
          <cell r="C62" t="str">
            <v>PLANTAS DE SUPERESTRUTURA METÁLICA</v>
          </cell>
          <cell r="D62">
            <v>52</v>
          </cell>
          <cell r="E62">
            <v>6.7682539682539677E-2</v>
          </cell>
          <cell r="F62">
            <v>2</v>
          </cell>
          <cell r="G62">
            <v>0.18705035971223022</v>
          </cell>
          <cell r="H62">
            <v>0</v>
          </cell>
          <cell r="I62">
            <v>0</v>
          </cell>
        </row>
        <row r="63">
          <cell r="A63">
            <v>8</v>
          </cell>
          <cell r="B63" t="str">
            <v>1.1.1.3.1.1.2.4</v>
          </cell>
          <cell r="C63" t="str">
            <v xml:space="preserve">PIPE RACK - MEMORIAL CALCULO E ESPECIFICAÇÕES </v>
          </cell>
          <cell r="D63">
            <v>80</v>
          </cell>
          <cell r="E63">
            <v>0.20825396825396825</v>
          </cell>
          <cell r="F63">
            <v>1</v>
          </cell>
          <cell r="G63">
            <v>0.28776978417266186</v>
          </cell>
          <cell r="H63">
            <v>0</v>
          </cell>
          <cell r="I63">
            <v>0</v>
          </cell>
        </row>
        <row r="64">
          <cell r="A64">
            <v>7</v>
          </cell>
          <cell r="B64" t="str">
            <v>1.1.1.3.1.1.3</v>
          </cell>
          <cell r="C64" t="str">
            <v>STRUCTURES - PLATAFORMAS ( TABLE TOP )</v>
          </cell>
          <cell r="D64">
            <v>284</v>
          </cell>
          <cell r="G64">
            <v>0.15026455026455027</v>
          </cell>
          <cell r="H64">
            <v>0</v>
          </cell>
          <cell r="I64">
            <v>0</v>
          </cell>
        </row>
        <row r="65">
          <cell r="A65">
            <v>8</v>
          </cell>
          <cell r="B65" t="str">
            <v>1.1.1.3.1.1.3.1</v>
          </cell>
          <cell r="C65" t="str">
            <v>PLANTAS DE FORMA - FUNDAÇÃO</v>
          </cell>
          <cell r="D65">
            <v>136</v>
          </cell>
          <cell r="E65">
            <v>0.11801058201058201</v>
          </cell>
          <cell r="F65">
            <v>3</v>
          </cell>
          <cell r="G65">
            <v>0.47887323943661969</v>
          </cell>
          <cell r="H65">
            <v>0</v>
          </cell>
          <cell r="I65">
            <v>0</v>
          </cell>
        </row>
        <row r="66">
          <cell r="A66">
            <v>8</v>
          </cell>
          <cell r="B66" t="str">
            <v>1.1.1.3.1.1.3.2</v>
          </cell>
          <cell r="C66" t="str">
            <v>PLANTA DE FORMA - SUPERESTRUTURA</v>
          </cell>
          <cell r="D66">
            <v>34</v>
          </cell>
          <cell r="E66">
            <v>8.8507936507936508E-2</v>
          </cell>
          <cell r="F66">
            <v>1</v>
          </cell>
          <cell r="G66">
            <v>0.11971830985915492</v>
          </cell>
          <cell r="H66">
            <v>0</v>
          </cell>
          <cell r="I66">
            <v>0</v>
          </cell>
        </row>
        <row r="67">
          <cell r="A67">
            <v>8</v>
          </cell>
          <cell r="B67" t="str">
            <v>1.1.1.3.1.1.3.3</v>
          </cell>
          <cell r="C67" t="str">
            <v>PLANTA DE SUPERESTRUTURA METÁLICA</v>
          </cell>
          <cell r="D67">
            <v>34</v>
          </cell>
          <cell r="E67">
            <v>4.4253968253968254E-2</v>
          </cell>
          <cell r="F67">
            <v>2</v>
          </cell>
          <cell r="G67">
            <v>0.11971830985915492</v>
          </cell>
          <cell r="H67">
            <v>0</v>
          </cell>
          <cell r="I67">
            <v>0</v>
          </cell>
        </row>
        <row r="68">
          <cell r="A68">
            <v>8</v>
          </cell>
          <cell r="B68" t="str">
            <v>1.1.1.3.1.1.3.4</v>
          </cell>
          <cell r="C68" t="str">
            <v xml:space="preserve">MEMORIAL DE CALCULO E ESPECIFICAÇÕES </v>
          </cell>
          <cell r="D68">
            <v>80</v>
          </cell>
          <cell r="E68">
            <v>0.10412698412698414</v>
          </cell>
          <cell r="F68">
            <v>2</v>
          </cell>
          <cell r="G68">
            <v>0.28169014084507044</v>
          </cell>
          <cell r="H68">
            <v>0</v>
          </cell>
          <cell r="I68">
            <v>0</v>
          </cell>
        </row>
        <row r="69">
          <cell r="A69">
            <v>7</v>
          </cell>
          <cell r="B69" t="str">
            <v>1.1.1.3.1.1.4</v>
          </cell>
          <cell r="C69" t="str">
            <v xml:space="preserve">COMPRESSOR HOUSE </v>
          </cell>
          <cell r="D69">
            <v>182</v>
          </cell>
          <cell r="G69">
            <v>9.6296296296296297E-2</v>
          </cell>
          <cell r="H69">
            <v>0</v>
          </cell>
          <cell r="I69">
            <v>0</v>
          </cell>
        </row>
        <row r="70">
          <cell r="A70">
            <v>8</v>
          </cell>
          <cell r="B70" t="str">
            <v>1.1.1.3.1.1.4.1</v>
          </cell>
          <cell r="C70" t="str">
            <v>PLANTAS DE FORMA - FUNDAÇÃO</v>
          </cell>
          <cell r="D70">
            <v>34</v>
          </cell>
          <cell r="E70">
            <v>8.8507936507936508E-2</v>
          </cell>
          <cell r="F70">
            <v>1</v>
          </cell>
          <cell r="G70">
            <v>0.18681318681318682</v>
          </cell>
          <cell r="H70">
            <v>0</v>
          </cell>
          <cell r="I70">
            <v>0</v>
          </cell>
        </row>
        <row r="71">
          <cell r="A71">
            <v>8</v>
          </cell>
          <cell r="B71" t="str">
            <v>1.1.1.3.1.1.4.2</v>
          </cell>
          <cell r="C71" t="str">
            <v>PLANTA DE FORMA - SUPERESTRUTURA</v>
          </cell>
          <cell r="D71">
            <v>68</v>
          </cell>
          <cell r="E71">
            <v>8.8507936507936508E-2</v>
          </cell>
          <cell r="F71">
            <v>2</v>
          </cell>
          <cell r="G71">
            <v>0.37362637362637363</v>
          </cell>
          <cell r="H71">
            <v>0</v>
          </cell>
          <cell r="I71">
            <v>0</v>
          </cell>
        </row>
        <row r="72">
          <cell r="A72">
            <v>8</v>
          </cell>
          <cell r="B72" t="str">
            <v>1.1.1.3.1.1.4.3</v>
          </cell>
          <cell r="C72" t="str">
            <v xml:space="preserve">MEMORIA DE CALCULO E ESPECIFICAÇÕES </v>
          </cell>
          <cell r="D72">
            <v>80</v>
          </cell>
          <cell r="E72">
            <v>0.20825396825396827</v>
          </cell>
          <cell r="F72">
            <v>1</v>
          </cell>
          <cell r="G72">
            <v>0.43956043956043955</v>
          </cell>
          <cell r="H72">
            <v>0</v>
          </cell>
          <cell r="I72">
            <v>0</v>
          </cell>
        </row>
        <row r="73">
          <cell r="A73">
            <v>7</v>
          </cell>
          <cell r="B73" t="str">
            <v>1.1.1.3.1.1.5</v>
          </cell>
          <cell r="C73" t="str">
            <v>BASES DE EQUIPAMENTOS</v>
          </cell>
          <cell r="D73">
            <v>742</v>
          </cell>
          <cell r="G73">
            <v>0.3925925925925926</v>
          </cell>
          <cell r="H73">
            <v>0</v>
          </cell>
          <cell r="I73">
            <v>0</v>
          </cell>
        </row>
        <row r="74">
          <cell r="A74">
            <v>8</v>
          </cell>
          <cell r="B74" t="str">
            <v>1.1.1.3.1.1.5.1.1</v>
          </cell>
          <cell r="C74" t="str">
            <v>PLANTAS DE FORMA - FUNDAÇÃO</v>
          </cell>
          <cell r="D74">
            <v>474</v>
          </cell>
          <cell r="E74">
            <v>7.7141500000000016E-2</v>
          </cell>
          <cell r="F74">
            <v>16</v>
          </cell>
          <cell r="G74">
            <v>0.63900000000000001</v>
          </cell>
          <cell r="H74">
            <v>0</v>
          </cell>
          <cell r="I74">
            <v>0</v>
          </cell>
        </row>
        <row r="75">
          <cell r="A75">
            <v>8</v>
          </cell>
          <cell r="B75" t="str">
            <v>1.1.1.3.1.1.5.1.2</v>
          </cell>
          <cell r="C75" t="str">
            <v xml:space="preserve">MEMORIA DE CALCULO E ESPECIFICAÇÕES </v>
          </cell>
          <cell r="D75">
            <v>268</v>
          </cell>
          <cell r="E75">
            <v>6.9729155555555561E-2</v>
          </cell>
          <cell r="F75">
            <v>10</v>
          </cell>
          <cell r="G75">
            <v>0.36099999999999999</v>
          </cell>
          <cell r="H75">
            <v>0</v>
          </cell>
          <cell r="I75">
            <v>0</v>
          </cell>
        </row>
        <row r="76">
          <cell r="A76">
            <v>7</v>
          </cell>
          <cell r="B76" t="str">
            <v>1.1.1.3.1.1.6</v>
          </cell>
          <cell r="C76" t="str">
            <v xml:space="preserve">ESTRUTURAS METÁLICAS </v>
          </cell>
          <cell r="D76">
            <v>160</v>
          </cell>
          <cell r="G76">
            <v>8.4656084656084651E-2</v>
          </cell>
          <cell r="H76">
            <v>0</v>
          </cell>
          <cell r="I76">
            <v>0</v>
          </cell>
        </row>
        <row r="77">
          <cell r="A77">
            <v>8</v>
          </cell>
          <cell r="B77" t="str">
            <v>1.1.1.3.1.1.6.1</v>
          </cell>
          <cell r="C77" t="str">
            <v>PLANTAS DE ESTRUTURA METÁLICA</v>
          </cell>
          <cell r="D77">
            <v>120</v>
          </cell>
          <cell r="E77">
            <v>7.8095238095238093E-2</v>
          </cell>
          <cell r="F77">
            <v>4</v>
          </cell>
          <cell r="G77">
            <v>0.75</v>
          </cell>
          <cell r="H77">
            <v>0</v>
          </cell>
          <cell r="I77">
            <v>0</v>
          </cell>
        </row>
        <row r="78">
          <cell r="A78">
            <v>8</v>
          </cell>
          <cell r="B78" t="str">
            <v>1.1.1.3.1.1.6.2</v>
          </cell>
          <cell r="C78" t="str">
            <v xml:space="preserve">MEMORIA DE CALCULO E ESPECIFICAÇÕES </v>
          </cell>
          <cell r="D78">
            <v>40</v>
          </cell>
          <cell r="E78">
            <v>0.10412698412698412</v>
          </cell>
          <cell r="F78">
            <v>1</v>
          </cell>
          <cell r="G78">
            <v>0.25</v>
          </cell>
          <cell r="H78">
            <v>0</v>
          </cell>
          <cell r="I78">
            <v>0</v>
          </cell>
        </row>
        <row r="79">
          <cell r="A79">
            <v>7</v>
          </cell>
          <cell r="B79" t="str">
            <v>1.1.1.3.1.1.7</v>
          </cell>
          <cell r="C79" t="str">
            <v xml:space="preserve">PLANILHAS DE QUANTITATIVOS </v>
          </cell>
          <cell r="D79">
            <v>120</v>
          </cell>
          <cell r="E79">
            <v>0.31238095238095237</v>
          </cell>
          <cell r="F79">
            <v>1</v>
          </cell>
          <cell r="G79">
            <v>6.3492063492063489E-2</v>
          </cell>
          <cell r="H79">
            <v>0</v>
          </cell>
          <cell r="I79">
            <v>0</v>
          </cell>
        </row>
        <row r="80">
          <cell r="H80">
            <v>0</v>
          </cell>
          <cell r="I80">
            <v>0</v>
          </cell>
        </row>
        <row r="81">
          <cell r="A81">
            <v>6</v>
          </cell>
          <cell r="B81" t="str">
            <v xml:space="preserve">1.1.1.3.1.2  </v>
          </cell>
          <cell r="C81" t="str">
            <v>ARQUITETURA</v>
          </cell>
          <cell r="D81">
            <v>232</v>
          </cell>
          <cell r="G81">
            <v>9.72338642078793E-2</v>
          </cell>
          <cell r="H81">
            <v>0</v>
          </cell>
          <cell r="I81">
            <v>0</v>
          </cell>
          <cell r="J81" t="str">
            <v/>
          </cell>
          <cell r="K81" t="str">
            <v/>
          </cell>
          <cell r="L81" t="str">
            <v/>
          </cell>
          <cell r="M81" t="str">
            <v/>
          </cell>
          <cell r="N81" t="str">
            <v/>
          </cell>
          <cell r="O81">
            <v>30</v>
          </cell>
        </row>
        <row r="82">
          <cell r="H82">
            <v>0</v>
          </cell>
          <cell r="I82">
            <v>0</v>
          </cell>
        </row>
        <row r="83">
          <cell r="A83">
            <v>7</v>
          </cell>
          <cell r="B83" t="str">
            <v>1.1.1.3.1.2.1</v>
          </cell>
          <cell r="C83" t="str">
            <v>PLANTAS DE ARQUITETURA - CASA DOS COMPRESSORES</v>
          </cell>
          <cell r="D83">
            <v>168</v>
          </cell>
          <cell r="E83">
            <v>0.53441379310344828</v>
          </cell>
          <cell r="F83">
            <v>5</v>
          </cell>
          <cell r="G83">
            <v>0.72413793103448276</v>
          </cell>
          <cell r="H83">
            <v>0</v>
          </cell>
          <cell r="I83">
            <v>0</v>
          </cell>
        </row>
        <row r="84">
          <cell r="A84">
            <v>7</v>
          </cell>
          <cell r="B84" t="str">
            <v>1.1.1.3.1.2.2</v>
          </cell>
          <cell r="C84" t="str">
            <v>MEMORIAL DESCRITIVO - CASA DOS COMPRESSORES</v>
          </cell>
          <cell r="D84">
            <v>32</v>
          </cell>
          <cell r="E84">
            <v>0.50896551724137928</v>
          </cell>
          <cell r="F84">
            <v>1</v>
          </cell>
          <cell r="G84">
            <v>0.13793103448275862</v>
          </cell>
          <cell r="H84">
            <v>0</v>
          </cell>
          <cell r="I84">
            <v>0</v>
          </cell>
        </row>
        <row r="85">
          <cell r="A85">
            <v>7</v>
          </cell>
          <cell r="B85" t="str">
            <v>1.1.1.3.1.2.3</v>
          </cell>
          <cell r="C85" t="str">
            <v>PLANILHA DE QUANTITATIVOS ARQUITETURA</v>
          </cell>
          <cell r="D85">
            <v>32</v>
          </cell>
          <cell r="E85">
            <v>0.50896551724137928</v>
          </cell>
          <cell r="F85">
            <v>1</v>
          </cell>
          <cell r="G85">
            <v>0.13793103448275862</v>
          </cell>
          <cell r="H85">
            <v>0</v>
          </cell>
          <cell r="I85">
            <v>0</v>
          </cell>
        </row>
        <row r="86">
          <cell r="H86">
            <v>0</v>
          </cell>
          <cell r="I86">
            <v>0</v>
          </cell>
        </row>
        <row r="87">
          <cell r="A87">
            <v>6</v>
          </cell>
          <cell r="B87" t="str">
            <v xml:space="preserve">1.1.1.3.1.3  </v>
          </cell>
          <cell r="C87" t="str">
            <v xml:space="preserve">UNDERGROUD  </v>
          </cell>
          <cell r="D87">
            <v>264</v>
          </cell>
          <cell r="G87">
            <v>0.11064543168482817</v>
          </cell>
          <cell r="H87">
            <v>0</v>
          </cell>
          <cell r="I87">
            <v>0</v>
          </cell>
          <cell r="J87" t="str">
            <v/>
          </cell>
          <cell r="K87" t="str">
            <v/>
          </cell>
          <cell r="L87" t="str">
            <v/>
          </cell>
          <cell r="M87" t="str">
            <v/>
          </cell>
          <cell r="N87" t="str">
            <v/>
          </cell>
          <cell r="O87">
            <v>30</v>
          </cell>
        </row>
        <row r="88">
          <cell r="H88">
            <v>0</v>
          </cell>
          <cell r="I88">
            <v>0</v>
          </cell>
        </row>
        <row r="89">
          <cell r="A89">
            <v>7</v>
          </cell>
          <cell r="B89" t="str">
            <v>1.1.1.3.1.3.1</v>
          </cell>
          <cell r="C89" t="str">
            <v>PAVIMENTAÇÃO</v>
          </cell>
          <cell r="D89">
            <v>102</v>
          </cell>
          <cell r="G89">
            <v>0.38636363636363635</v>
          </cell>
          <cell r="H89">
            <v>0</v>
          </cell>
          <cell r="I89">
            <v>0</v>
          </cell>
        </row>
        <row r="90">
          <cell r="A90">
            <v>8</v>
          </cell>
          <cell r="B90" t="str">
            <v>1.1.1.3.1.3.1.1</v>
          </cell>
          <cell r="C90" t="str">
            <v>PLANTAS E SEÇÕES TRANSVERSAIS</v>
          </cell>
          <cell r="D90">
            <v>72</v>
          </cell>
          <cell r="E90">
            <v>0.50318181818181817</v>
          </cell>
          <cell r="F90">
            <v>2</v>
          </cell>
          <cell r="G90">
            <v>0.70588235294117652</v>
          </cell>
          <cell r="H90">
            <v>0</v>
          </cell>
          <cell r="I90">
            <v>0</v>
          </cell>
        </row>
        <row r="91">
          <cell r="A91">
            <v>8</v>
          </cell>
          <cell r="B91" t="str">
            <v>1.1.1.3.1.3.1.2</v>
          </cell>
          <cell r="C91" t="str">
            <v>MEMORIA DE CALCULO</v>
          </cell>
          <cell r="D91">
            <v>30</v>
          </cell>
          <cell r="E91">
            <v>0.41931818181818192</v>
          </cell>
          <cell r="F91">
            <v>1</v>
          </cell>
          <cell r="G91">
            <v>0.29411764705882354</v>
          </cell>
          <cell r="H91">
            <v>0</v>
          </cell>
          <cell r="I91">
            <v>0</v>
          </cell>
        </row>
        <row r="92">
          <cell r="A92">
            <v>7</v>
          </cell>
          <cell r="B92" t="str">
            <v>1.1.1.3.1.3.2</v>
          </cell>
          <cell r="C92" t="str">
            <v>DRENAGEM</v>
          </cell>
          <cell r="D92">
            <v>138</v>
          </cell>
          <cell r="G92">
            <v>0.52272727272727271</v>
          </cell>
          <cell r="H92">
            <v>0</v>
          </cell>
          <cell r="I92">
            <v>0</v>
          </cell>
        </row>
        <row r="93">
          <cell r="A93">
            <v>8</v>
          </cell>
          <cell r="B93" t="str">
            <v>1.1.1.3.1.3.2.1</v>
          </cell>
          <cell r="C93" t="str">
            <v>PLANTAS E CORTES</v>
          </cell>
          <cell r="D93">
            <v>108</v>
          </cell>
          <cell r="E93">
            <v>0.50318181818181817</v>
          </cell>
          <cell r="F93">
            <v>3</v>
          </cell>
          <cell r="G93">
            <v>0.78260869565217395</v>
          </cell>
          <cell r="H93">
            <v>0</v>
          </cell>
          <cell r="I93">
            <v>0</v>
          </cell>
        </row>
        <row r="94">
          <cell r="A94">
            <v>8</v>
          </cell>
          <cell r="B94" t="str">
            <v>1.1.1.3.1.3.2.2</v>
          </cell>
          <cell r="C94" t="str">
            <v>MEMORIA DE CALCULO</v>
          </cell>
          <cell r="D94">
            <v>30</v>
          </cell>
          <cell r="E94">
            <v>0.41931818181818192</v>
          </cell>
          <cell r="F94">
            <v>1</v>
          </cell>
          <cell r="G94">
            <v>0.21739130434782608</v>
          </cell>
          <cell r="H94">
            <v>0</v>
          </cell>
          <cell r="I94">
            <v>0</v>
          </cell>
        </row>
        <row r="95">
          <cell r="A95">
            <v>7</v>
          </cell>
          <cell r="B95" t="str">
            <v>1.1.1.3.1.3.3</v>
          </cell>
          <cell r="C95" t="str">
            <v>PLANILHA DE QUANTITATIVOS UNDERGROUND</v>
          </cell>
          <cell r="D95">
            <v>24</v>
          </cell>
          <cell r="E95">
            <v>0.33545454545454545</v>
          </cell>
          <cell r="F95">
            <v>1</v>
          </cell>
          <cell r="G95">
            <v>9.0909090909090912E-2</v>
          </cell>
          <cell r="H95">
            <v>0</v>
          </cell>
          <cell r="I95">
            <v>0</v>
          </cell>
        </row>
        <row r="96">
          <cell r="H96">
            <v>0</v>
          </cell>
          <cell r="I96">
            <v>0</v>
          </cell>
        </row>
        <row r="97">
          <cell r="A97">
            <v>5</v>
          </cell>
          <cell r="B97" t="str">
            <v xml:space="preserve">1.1.1.3.2  </v>
          </cell>
          <cell r="C97" t="str">
            <v xml:space="preserve"> ELETROMECÂNICOS  </v>
          </cell>
          <cell r="D97">
            <v>10036</v>
          </cell>
          <cell r="G97">
            <v>0.80792142972146197</v>
          </cell>
          <cell r="H97">
            <v>0</v>
          </cell>
          <cell r="I97">
            <v>0</v>
          </cell>
          <cell r="J97" t="str">
            <v/>
          </cell>
          <cell r="K97" t="str">
            <v/>
          </cell>
          <cell r="L97" t="str">
            <v/>
          </cell>
          <cell r="M97" t="str">
            <v/>
          </cell>
          <cell r="N97">
            <v>78</v>
          </cell>
          <cell r="O97" t="str">
            <v/>
          </cell>
        </row>
        <row r="98">
          <cell r="H98">
            <v>0</v>
          </cell>
          <cell r="I98">
            <v>0</v>
          </cell>
        </row>
        <row r="99">
          <cell r="A99">
            <v>6</v>
          </cell>
          <cell r="B99" t="str">
            <v xml:space="preserve">1.1.1.3.2.1  </v>
          </cell>
          <cell r="C99" t="str">
            <v xml:space="preserve"> PROCESSO  </v>
          </cell>
          <cell r="D99">
            <v>2475</v>
          </cell>
          <cell r="G99">
            <v>0.24661219609406138</v>
          </cell>
          <cell r="H99">
            <v>0</v>
          </cell>
          <cell r="I99">
            <v>0</v>
          </cell>
          <cell r="J99" t="str">
            <v/>
          </cell>
          <cell r="K99" t="str">
            <v/>
          </cell>
          <cell r="L99" t="str">
            <v/>
          </cell>
          <cell r="M99" t="str">
            <v/>
          </cell>
          <cell r="N99" t="str">
            <v/>
          </cell>
          <cell r="O99">
            <v>25</v>
          </cell>
        </row>
        <row r="100">
          <cell r="A100">
            <v>7</v>
          </cell>
          <cell r="B100" t="str">
            <v>1.1.1.3.2.1.1</v>
          </cell>
          <cell r="C100" t="str">
            <v>ANÁLISE DE CONSISTÊNCIA</v>
          </cell>
          <cell r="D100">
            <v>420</v>
          </cell>
          <cell r="G100">
            <v>0.16969696969696971</v>
          </cell>
          <cell r="H100">
            <v>0</v>
          </cell>
          <cell r="I100">
            <v>0</v>
          </cell>
        </row>
        <row r="101">
          <cell r="A101">
            <v>8</v>
          </cell>
          <cell r="B101" t="str">
            <v>1.1.1.3.2.1.1.1</v>
          </cell>
          <cell r="C101" t="str">
            <v>RELATÓRIO DE ANÁLISE DE CONSISTÊNCIA</v>
          </cell>
          <cell r="D101">
            <v>420</v>
          </cell>
          <cell r="E101">
            <v>2.713454545454546</v>
          </cell>
          <cell r="F101">
            <v>1</v>
          </cell>
          <cell r="G101">
            <v>1</v>
          </cell>
          <cell r="H101">
            <v>0.35</v>
          </cell>
          <cell r="I101">
            <v>0</v>
          </cell>
        </row>
        <row r="102">
          <cell r="A102">
            <v>7</v>
          </cell>
          <cell r="B102" t="str">
            <v>1.1.1.3.2.1.2</v>
          </cell>
          <cell r="C102" t="str">
            <v>COMPLEMENTAÇÃO BASICA</v>
          </cell>
          <cell r="D102">
            <v>2055</v>
          </cell>
          <cell r="G102">
            <v>0.83030303030303032</v>
          </cell>
          <cell r="H102">
            <v>0</v>
          </cell>
          <cell r="I102">
            <v>0</v>
          </cell>
        </row>
        <row r="103">
          <cell r="A103">
            <v>8</v>
          </cell>
          <cell r="B103" t="str">
            <v>1.1.1.3.2.1.2.1</v>
          </cell>
          <cell r="C103" t="str">
            <v>FLUXOGRAMAS DE ENGENHARIA - DISTRIBUIÇÃO DE UTILIDADES</v>
          </cell>
          <cell r="D103">
            <v>890</v>
          </cell>
          <cell r="E103">
            <v>0.52272176308539953</v>
          </cell>
          <cell r="F103">
            <v>11</v>
          </cell>
          <cell r="G103">
            <v>0.43309002433090027</v>
          </cell>
          <cell r="H103">
            <v>0</v>
          </cell>
          <cell r="I103">
            <v>0</v>
          </cell>
        </row>
        <row r="104">
          <cell r="A104">
            <v>8</v>
          </cell>
          <cell r="B104" t="str">
            <v>1.1.1.3.2.1.2.2</v>
          </cell>
          <cell r="C104" t="str">
            <v>FOLHA DE DADOS DE EQUIPAMENTOS - ON SITE</v>
          </cell>
          <cell r="D104">
            <v>305</v>
          </cell>
          <cell r="E104">
            <v>0.15157575757575759</v>
          </cell>
          <cell r="F104">
            <v>13</v>
          </cell>
          <cell r="G104">
            <v>0.14841849148418493</v>
          </cell>
          <cell r="H104">
            <v>0</v>
          </cell>
          <cell r="I104">
            <v>0</v>
          </cell>
        </row>
        <row r="105">
          <cell r="A105">
            <v>8</v>
          </cell>
          <cell r="B105" t="str">
            <v>1.1.1.3.2.1.2.3</v>
          </cell>
          <cell r="C105" t="str">
            <v>FOLHA DE DADOS DE PROCESSO - ON SITE</v>
          </cell>
          <cell r="D105">
            <v>100</v>
          </cell>
          <cell r="E105">
            <v>0.64606060606060611</v>
          </cell>
          <cell r="F105">
            <v>1</v>
          </cell>
          <cell r="G105">
            <v>4.8661800486618008E-2</v>
          </cell>
          <cell r="H105">
            <v>0</v>
          </cell>
          <cell r="I105">
            <v>0</v>
          </cell>
        </row>
        <row r="106">
          <cell r="A106">
            <v>8</v>
          </cell>
          <cell r="B106" t="str">
            <v>1.1.1.3.2.1.2.4</v>
          </cell>
          <cell r="C106" t="str">
            <v>LISTAS - ON SITE</v>
          </cell>
          <cell r="D106">
            <v>150</v>
          </cell>
          <cell r="E106">
            <v>0.4845454545454545</v>
          </cell>
          <cell r="F106">
            <v>2</v>
          </cell>
          <cell r="G106">
            <v>7.2992700729927001E-2</v>
          </cell>
          <cell r="H106">
            <v>0</v>
          </cell>
          <cell r="I106">
            <v>0</v>
          </cell>
        </row>
        <row r="107">
          <cell r="A107">
            <v>8</v>
          </cell>
          <cell r="B107" t="str">
            <v>1.1.1.3.2.1.2.5</v>
          </cell>
          <cell r="C107" t="str">
            <v>MEMÓRIAS DE CÁLCULO</v>
          </cell>
          <cell r="D107">
            <v>410</v>
          </cell>
          <cell r="E107">
            <v>0.33110606060606063</v>
          </cell>
          <cell r="F107">
            <v>8</v>
          </cell>
          <cell r="G107">
            <v>0.19951338199513383</v>
          </cell>
          <cell r="H107">
            <v>0</v>
          </cell>
          <cell r="I107">
            <v>0</v>
          </cell>
        </row>
        <row r="108">
          <cell r="A108">
            <v>8</v>
          </cell>
          <cell r="B108" t="str">
            <v>1.1.1.3.2.1.2.6</v>
          </cell>
          <cell r="C108" t="str">
            <v>MEMORIAL DESCRITIVO</v>
          </cell>
          <cell r="D108">
            <v>80</v>
          </cell>
          <cell r="E108">
            <v>0.51684848484848489</v>
          </cell>
          <cell r="F108">
            <v>1</v>
          </cell>
          <cell r="G108">
            <v>3.8929440389294405E-2</v>
          </cell>
          <cell r="H108">
            <v>0</v>
          </cell>
          <cell r="I108">
            <v>0</v>
          </cell>
        </row>
        <row r="109">
          <cell r="A109">
            <v>8</v>
          </cell>
          <cell r="B109" t="str">
            <v>1.1.1.3.2.1.2.7</v>
          </cell>
          <cell r="C109" t="str">
            <v xml:space="preserve">ARRANJO BÁSICO - ON SITE </v>
          </cell>
          <cell r="D109">
            <v>120</v>
          </cell>
          <cell r="E109">
            <v>0.77527272727272734</v>
          </cell>
          <cell r="F109">
            <v>1</v>
          </cell>
          <cell r="G109">
            <v>5.8394160583941604E-2</v>
          </cell>
          <cell r="H109">
            <v>0</v>
          </cell>
          <cell r="I109">
            <v>0</v>
          </cell>
        </row>
        <row r="110">
          <cell r="H110">
            <v>0</v>
          </cell>
          <cell r="I110">
            <v>0</v>
          </cell>
        </row>
        <row r="111">
          <cell r="A111">
            <v>6</v>
          </cell>
          <cell r="B111" t="str">
            <v>1.1.1.3.2.2</v>
          </cell>
          <cell r="C111" t="str">
            <v xml:space="preserve"> EQUIPAMENTOS  </v>
          </cell>
          <cell r="D111">
            <v>1749</v>
          </cell>
          <cell r="G111">
            <v>0.1742726185731367</v>
          </cell>
          <cell r="H111">
            <v>0</v>
          </cell>
          <cell r="I111">
            <v>0</v>
          </cell>
          <cell r="J111" t="str">
            <v/>
          </cell>
          <cell r="K111" t="str">
            <v/>
          </cell>
          <cell r="L111" t="str">
            <v/>
          </cell>
          <cell r="M111" t="str">
            <v/>
          </cell>
          <cell r="N111" t="str">
            <v/>
          </cell>
          <cell r="O111">
            <v>15</v>
          </cell>
        </row>
        <row r="112">
          <cell r="H112">
            <v>0</v>
          </cell>
          <cell r="I112">
            <v>0</v>
          </cell>
        </row>
        <row r="113">
          <cell r="A113">
            <v>7</v>
          </cell>
          <cell r="B113" t="str">
            <v>1.1.1.3.2.2.1</v>
          </cell>
          <cell r="C113" t="str">
            <v>EQUIPAMENTOS ROTATIVOS - MÁQUINAS</v>
          </cell>
          <cell r="D113">
            <v>355</v>
          </cell>
          <cell r="G113">
            <v>0.2029731275014294</v>
          </cell>
          <cell r="H113">
            <v>0</v>
          </cell>
          <cell r="I113">
            <v>0</v>
          </cell>
        </row>
        <row r="114">
          <cell r="A114">
            <v>8</v>
          </cell>
          <cell r="B114" t="str">
            <v>1.1.1.3.2.2.1.1</v>
          </cell>
          <cell r="C114" t="str">
            <v>PUMPS</v>
          </cell>
          <cell r="D114">
            <v>195</v>
          </cell>
          <cell r="G114">
            <v>0.54929577464788737</v>
          </cell>
          <cell r="H114">
            <v>0</v>
          </cell>
          <cell r="I114">
            <v>0</v>
          </cell>
        </row>
        <row r="115">
          <cell r="A115">
            <v>9</v>
          </cell>
          <cell r="B115" t="str">
            <v>1.1.1.3.2.2.1.1.1</v>
          </cell>
          <cell r="C115" t="str">
            <v>FOLHA DE DADOS</v>
          </cell>
          <cell r="D115">
            <v>90</v>
          </cell>
          <cell r="E115">
            <v>3.2912521440823329E-2</v>
          </cell>
          <cell r="F115">
            <v>15</v>
          </cell>
          <cell r="G115">
            <v>0.46153846153846156</v>
          </cell>
          <cell r="H115">
            <v>0</v>
          </cell>
          <cell r="I115">
            <v>0</v>
          </cell>
        </row>
        <row r="116">
          <cell r="A116">
            <v>9</v>
          </cell>
          <cell r="B116" t="str">
            <v>1.1.1.3.2.2.1.1.2</v>
          </cell>
          <cell r="C116" t="str">
            <v>MEMORIA DE CALCULO - PRE-SELEÇÃO DE EQUIPAMENTOS</v>
          </cell>
          <cell r="D116">
            <v>60</v>
          </cell>
          <cell r="E116">
            <v>2.1941680960548885E-2</v>
          </cell>
          <cell r="F116">
            <v>15</v>
          </cell>
          <cell r="G116">
            <v>0.30769230769230771</v>
          </cell>
          <cell r="H116">
            <v>0</v>
          </cell>
          <cell r="I116">
            <v>0</v>
          </cell>
        </row>
        <row r="117">
          <cell r="A117">
            <v>9</v>
          </cell>
          <cell r="B117" t="str">
            <v>1.1.1.3.2.2.1.1.3</v>
          </cell>
          <cell r="C117" t="str">
            <v>ESQUEMA DIMENSIONAL SIMPLIFICADO DE EQUIPAMENTO</v>
          </cell>
          <cell r="D117">
            <v>45</v>
          </cell>
          <cell r="E117">
            <v>1.6456260720411665E-2</v>
          </cell>
          <cell r="F117">
            <v>15</v>
          </cell>
          <cell r="G117">
            <v>0.23076923076923078</v>
          </cell>
          <cell r="H117">
            <v>0</v>
          </cell>
          <cell r="I117">
            <v>0</v>
          </cell>
        </row>
        <row r="118">
          <cell r="A118">
            <v>8</v>
          </cell>
          <cell r="B118" t="str">
            <v>1.1.1.3.2.2.1.2</v>
          </cell>
          <cell r="C118" t="str">
            <v>COMPRESSORS</v>
          </cell>
          <cell r="D118">
            <v>128</v>
          </cell>
          <cell r="G118">
            <v>0.36056338028169016</v>
          </cell>
          <cell r="H118">
            <v>0</v>
          </cell>
          <cell r="I118">
            <v>0</v>
          </cell>
        </row>
        <row r="119">
          <cell r="A119">
            <v>9</v>
          </cell>
          <cell r="B119" t="str">
            <v>1.1.1.3.2.2.1.2.1</v>
          </cell>
          <cell r="C119" t="str">
            <v>FOLHA DE DADOS</v>
          </cell>
          <cell r="D119">
            <v>32</v>
          </cell>
          <cell r="E119">
            <v>8.7766723842195568E-2</v>
          </cell>
          <cell r="F119">
            <v>2</v>
          </cell>
          <cell r="G119">
            <v>0.25</v>
          </cell>
          <cell r="H119">
            <v>0</v>
          </cell>
          <cell r="I119">
            <v>0</v>
          </cell>
        </row>
        <row r="120">
          <cell r="A120">
            <v>9</v>
          </cell>
          <cell r="B120" t="str">
            <v>1.1.1.3.2.2.1.2.2</v>
          </cell>
          <cell r="C120" t="str">
            <v>ESPECIFICAÇÃO TÉCNICA</v>
          </cell>
          <cell r="D120">
            <v>48</v>
          </cell>
          <cell r="E120">
            <v>0.13165008576329335</v>
          </cell>
          <cell r="F120">
            <v>2</v>
          </cell>
          <cell r="G120">
            <v>0.375</v>
          </cell>
          <cell r="H120">
            <v>0</v>
          </cell>
          <cell r="I120">
            <v>0</v>
          </cell>
        </row>
        <row r="121">
          <cell r="A121">
            <v>9</v>
          </cell>
          <cell r="B121" t="str">
            <v>1.1.1.3.2.2.1.2.3</v>
          </cell>
          <cell r="C121" t="str">
            <v>MEMORIA DE CALCULO - PRE-SELEÇÃO DE EQUIPAMENTOS</v>
          </cell>
          <cell r="D121">
            <v>16</v>
          </cell>
          <cell r="E121">
            <v>4.3883361921097784E-2</v>
          </cell>
          <cell r="F121">
            <v>2</v>
          </cell>
          <cell r="G121">
            <v>0.125</v>
          </cell>
          <cell r="H121">
            <v>0</v>
          </cell>
          <cell r="I121">
            <v>0</v>
          </cell>
        </row>
        <row r="122">
          <cell r="A122">
            <v>9</v>
          </cell>
          <cell r="B122" t="str">
            <v>1.1.1.3.2.2.1.2.4</v>
          </cell>
          <cell r="C122" t="str">
            <v>ESQUEMA DIMENSIONAL SIMPLIFICADO DE EQUIPAMENTO</v>
          </cell>
          <cell r="D122">
            <v>16</v>
          </cell>
          <cell r="E122">
            <v>4.3883361921097784E-2</v>
          </cell>
          <cell r="F122">
            <v>2</v>
          </cell>
          <cell r="G122">
            <v>0.125</v>
          </cell>
          <cell r="H122">
            <v>0</v>
          </cell>
          <cell r="I122">
            <v>0</v>
          </cell>
        </row>
        <row r="123">
          <cell r="A123">
            <v>9</v>
          </cell>
          <cell r="B123" t="str">
            <v>1.1.1.3.2.2.1.2.5</v>
          </cell>
          <cell r="C123" t="str">
            <v>REQUISIÇÃO DE MATERIAL</v>
          </cell>
          <cell r="D123">
            <v>16</v>
          </cell>
          <cell r="E123">
            <v>4.3883361921097784E-2</v>
          </cell>
          <cell r="F123">
            <v>2</v>
          </cell>
          <cell r="G123">
            <v>0.125</v>
          </cell>
          <cell r="H123">
            <v>0</v>
          </cell>
          <cell r="I123">
            <v>0</v>
          </cell>
        </row>
        <row r="124">
          <cell r="A124">
            <v>8</v>
          </cell>
          <cell r="B124" t="str">
            <v>1.1.1.3.2.2.1.3</v>
          </cell>
          <cell r="C124" t="str">
            <v>MISCELLANEOUS</v>
          </cell>
          <cell r="D124">
            <v>32</v>
          </cell>
          <cell r="G124">
            <v>9.014084507042254E-2</v>
          </cell>
          <cell r="H124">
            <v>0</v>
          </cell>
          <cell r="I124">
            <v>0</v>
          </cell>
        </row>
        <row r="125">
          <cell r="A125">
            <v>9</v>
          </cell>
          <cell r="B125" t="str">
            <v>1.1.1.3.2.2.1.3.1</v>
          </cell>
          <cell r="C125" t="str">
            <v>FOLHA DE DADOS</v>
          </cell>
          <cell r="D125">
            <v>16</v>
          </cell>
          <cell r="E125">
            <v>4.3883361921097784E-2</v>
          </cell>
          <cell r="F125">
            <v>2</v>
          </cell>
          <cell r="G125">
            <v>0.5</v>
          </cell>
          <cell r="H125">
            <v>0</v>
          </cell>
          <cell r="I125">
            <v>0</v>
          </cell>
        </row>
        <row r="126">
          <cell r="A126">
            <v>9</v>
          </cell>
          <cell r="B126" t="str">
            <v>1.1.1.3.2.2.1.3.2</v>
          </cell>
          <cell r="C126" t="str">
            <v>MEMORIA DE CALCULO - PRE-SELEÇÃO DE EQUIPAMENTOS</v>
          </cell>
          <cell r="D126">
            <v>8</v>
          </cell>
          <cell r="E126">
            <v>2.1941680960548892E-2</v>
          </cell>
          <cell r="F126">
            <v>2</v>
          </cell>
          <cell r="G126">
            <v>0.25</v>
          </cell>
          <cell r="H126">
            <v>0</v>
          </cell>
          <cell r="I126">
            <v>0</v>
          </cell>
        </row>
        <row r="127">
          <cell r="A127">
            <v>9</v>
          </cell>
          <cell r="B127" t="str">
            <v>1.1.1.3.2.2.1.3.3</v>
          </cell>
          <cell r="C127" t="str">
            <v>ESQUEMA DIMENSIONAL SIMPLIFICADO DE EQUIPAMENTO</v>
          </cell>
          <cell r="D127">
            <v>8</v>
          </cell>
          <cell r="E127">
            <v>2.1941680960548892E-2</v>
          </cell>
          <cell r="F127">
            <v>2</v>
          </cell>
          <cell r="G127">
            <v>0.25</v>
          </cell>
          <cell r="H127">
            <v>0</v>
          </cell>
          <cell r="I127">
            <v>0</v>
          </cell>
        </row>
        <row r="128">
          <cell r="H128">
            <v>0</v>
          </cell>
          <cell r="I128">
            <v>0</v>
          </cell>
        </row>
        <row r="129">
          <cell r="A129">
            <v>7</v>
          </cell>
          <cell r="B129" t="str">
            <v>1.1.1.3.2.2.2</v>
          </cell>
          <cell r="C129" t="str">
            <v>EQUIPAMENTOS ESTÁTICOS</v>
          </cell>
          <cell r="D129">
            <v>1354</v>
          </cell>
          <cell r="G129">
            <v>0.77415666094911373</v>
          </cell>
          <cell r="H129">
            <v>0</v>
          </cell>
          <cell r="I129">
            <v>0</v>
          </cell>
        </row>
        <row r="130">
          <cell r="A130">
            <v>8</v>
          </cell>
          <cell r="B130" t="str">
            <v>1.1.1.3.2.2.2.1</v>
          </cell>
          <cell r="C130" t="str">
            <v>DRUMS &amp; SEPARATORS (VERTICAL &amp; HORIZONTAL)</v>
          </cell>
          <cell r="D130">
            <v>360</v>
          </cell>
          <cell r="G130">
            <v>0.26587887740029542</v>
          </cell>
          <cell r="H130">
            <v>0</v>
          </cell>
          <cell r="I130">
            <v>0</v>
          </cell>
        </row>
        <row r="131">
          <cell r="A131">
            <v>9</v>
          </cell>
          <cell r="B131" t="str">
            <v>1.1.1.3.2.2.2.1.1</v>
          </cell>
          <cell r="C131" t="str">
            <v>DESENHO DIMENSIONAL SIMPLIFICADO</v>
          </cell>
          <cell r="D131">
            <v>240</v>
          </cell>
          <cell r="E131">
            <v>6.5825042881646645E-2</v>
          </cell>
          <cell r="F131">
            <v>20</v>
          </cell>
          <cell r="G131">
            <v>0.66666666666666663</v>
          </cell>
          <cell r="H131">
            <v>0</v>
          </cell>
          <cell r="I131">
            <v>0</v>
          </cell>
        </row>
        <row r="132">
          <cell r="A132">
            <v>9</v>
          </cell>
          <cell r="B132" t="str">
            <v>1.1.1.3.2.2.2.1.2</v>
          </cell>
          <cell r="C132" t="str">
            <v xml:space="preserve">MEMORIA DE CALCULO </v>
          </cell>
          <cell r="D132">
            <v>120</v>
          </cell>
          <cell r="E132">
            <v>3.2912521440823322E-2</v>
          </cell>
          <cell r="F132">
            <v>20</v>
          </cell>
          <cell r="G132">
            <v>0.33333333333333331</v>
          </cell>
          <cell r="H132">
            <v>0</v>
          </cell>
          <cell r="I132">
            <v>0</v>
          </cell>
        </row>
        <row r="133">
          <cell r="A133">
            <v>8</v>
          </cell>
          <cell r="B133" t="str">
            <v>1.1.1.3.2.2.2.2</v>
          </cell>
          <cell r="C133" t="str">
            <v>COLUMNS</v>
          </cell>
          <cell r="D133">
            <v>120</v>
          </cell>
          <cell r="G133">
            <v>8.8626292466765136E-2</v>
          </cell>
          <cell r="H133">
            <v>0</v>
          </cell>
          <cell r="I133">
            <v>0</v>
          </cell>
        </row>
        <row r="134">
          <cell r="A134">
            <v>9</v>
          </cell>
          <cell r="B134" t="str">
            <v>1.1.1.3.2.2.2.2.1</v>
          </cell>
          <cell r="C134" t="str">
            <v>DESENHO DIMENSIONAL SIMPLIFICADO</v>
          </cell>
          <cell r="D134">
            <v>88</v>
          </cell>
          <cell r="E134">
            <v>0.12067924528301886</v>
          </cell>
          <cell r="F134">
            <v>4</v>
          </cell>
          <cell r="G134">
            <v>0.73333333333333328</v>
          </cell>
          <cell r="H134">
            <v>0</v>
          </cell>
          <cell r="I134">
            <v>0</v>
          </cell>
        </row>
        <row r="135">
          <cell r="A135">
            <v>9</v>
          </cell>
          <cell r="B135" t="str">
            <v>1.1.1.3.2.2.2.2.2</v>
          </cell>
          <cell r="C135" t="str">
            <v xml:space="preserve">MEMORIA DE CALCULO </v>
          </cell>
          <cell r="D135">
            <v>32</v>
          </cell>
          <cell r="E135">
            <v>4.3883361921097763E-2</v>
          </cell>
          <cell r="F135">
            <v>4</v>
          </cell>
          <cell r="G135">
            <v>0.26666666666666666</v>
          </cell>
          <cell r="H135">
            <v>0</v>
          </cell>
          <cell r="I135">
            <v>0</v>
          </cell>
        </row>
        <row r="136">
          <cell r="A136">
            <v>8</v>
          </cell>
          <cell r="B136" t="str">
            <v>1.1.1.3.2.2.2.3</v>
          </cell>
          <cell r="C136" t="str">
            <v>REACTORS</v>
          </cell>
          <cell r="D136">
            <v>66</v>
          </cell>
          <cell r="G136">
            <v>4.874446085672083E-2</v>
          </cell>
          <cell r="H136">
            <v>0</v>
          </cell>
          <cell r="I136">
            <v>0</v>
          </cell>
        </row>
        <row r="137">
          <cell r="A137">
            <v>9</v>
          </cell>
          <cell r="B137" t="str">
            <v>1.1.1.3.2.2.2.3.1</v>
          </cell>
          <cell r="C137" t="str">
            <v>DESENHO DIMENSIONAL SIMPLIFICADO</v>
          </cell>
          <cell r="D137">
            <v>42</v>
          </cell>
          <cell r="E137">
            <v>7.6795883361921086E-2</v>
          </cell>
          <cell r="F137">
            <v>3</v>
          </cell>
          <cell r="G137">
            <v>0.63636363636363635</v>
          </cell>
          <cell r="H137">
            <v>0</v>
          </cell>
          <cell r="I137">
            <v>0</v>
          </cell>
        </row>
        <row r="138">
          <cell r="A138">
            <v>9</v>
          </cell>
          <cell r="B138" t="str">
            <v>1.1.1.3.2.2.2.3.2</v>
          </cell>
          <cell r="C138" t="str">
            <v xml:space="preserve">MEMORIA DE CALCULO </v>
          </cell>
          <cell r="D138">
            <v>24</v>
          </cell>
          <cell r="E138">
            <v>4.388336192109777E-2</v>
          </cell>
          <cell r="F138">
            <v>3</v>
          </cell>
          <cell r="G138">
            <v>0.36363636363636365</v>
          </cell>
          <cell r="H138">
            <v>0</v>
          </cell>
          <cell r="I138">
            <v>0</v>
          </cell>
        </row>
        <row r="139">
          <cell r="A139">
            <v>8</v>
          </cell>
          <cell r="B139" t="str">
            <v>1.1.1.3.2.2.2.4</v>
          </cell>
          <cell r="C139" t="str">
            <v>HEAT EXCHANGERS &amp; AIR COOLERS</v>
          </cell>
          <cell r="D139">
            <v>660</v>
          </cell>
          <cell r="G139">
            <v>0.48744460856720828</v>
          </cell>
          <cell r="H139">
            <v>0</v>
          </cell>
          <cell r="I139">
            <v>0</v>
          </cell>
        </row>
        <row r="140">
          <cell r="A140">
            <v>9</v>
          </cell>
          <cell r="B140" t="str">
            <v>1.1.1.3.2.2.2.4.1</v>
          </cell>
          <cell r="C140" t="str">
            <v>DESENHO DIMENSIONAL SIMPLIFICADO</v>
          </cell>
          <cell r="D140">
            <v>440</v>
          </cell>
          <cell r="E140">
            <v>0.10970840480274441</v>
          </cell>
          <cell r="F140">
            <v>22</v>
          </cell>
          <cell r="G140">
            <v>0.66666666666666663</v>
          </cell>
          <cell r="H140">
            <v>0</v>
          </cell>
          <cell r="I140">
            <v>0</v>
          </cell>
        </row>
        <row r="141">
          <cell r="A141">
            <v>9</v>
          </cell>
          <cell r="B141" t="str">
            <v>1.1.1.3.2.2.2.4.2</v>
          </cell>
          <cell r="C141" t="str">
            <v xml:space="preserve">MEMORIA DE CALCULO </v>
          </cell>
          <cell r="D141">
            <v>220</v>
          </cell>
          <cell r="E141">
            <v>5.4854202401372204E-2</v>
          </cell>
          <cell r="F141">
            <v>22</v>
          </cell>
          <cell r="G141">
            <v>0.33333333333333331</v>
          </cell>
          <cell r="H141">
            <v>0</v>
          </cell>
          <cell r="I141">
            <v>0</v>
          </cell>
        </row>
        <row r="142">
          <cell r="A142">
            <v>8</v>
          </cell>
          <cell r="B142" t="str">
            <v>1.1.1.3.2.2.2.5</v>
          </cell>
          <cell r="C142" t="str">
            <v>FIRED HEATERS</v>
          </cell>
          <cell r="D142">
            <v>66</v>
          </cell>
          <cell r="G142">
            <v>4.874446085672083E-2</v>
          </cell>
          <cell r="H142">
            <v>0</v>
          </cell>
          <cell r="I142">
            <v>0</v>
          </cell>
        </row>
        <row r="143">
          <cell r="A143">
            <v>9</v>
          </cell>
          <cell r="B143" t="str">
            <v>1.1.1.3.2.2.2.5.1</v>
          </cell>
          <cell r="C143" t="str">
            <v>DESENHO DIMENSIONAL SIMPLIFICADO</v>
          </cell>
          <cell r="D143">
            <v>54</v>
          </cell>
          <cell r="E143">
            <v>9.8737564322469981E-2</v>
          </cell>
          <cell r="F143">
            <v>3</v>
          </cell>
          <cell r="G143">
            <v>0.81818181818181823</v>
          </cell>
          <cell r="H143">
            <v>0</v>
          </cell>
          <cell r="I143">
            <v>0</v>
          </cell>
        </row>
        <row r="144">
          <cell r="A144">
            <v>9</v>
          </cell>
          <cell r="B144" t="str">
            <v>1.1.1.3.2.2.2.5.2</v>
          </cell>
          <cell r="C144" t="str">
            <v xml:space="preserve">MEMORIA DE CALCULO </v>
          </cell>
          <cell r="D144">
            <v>12</v>
          </cell>
          <cell r="E144">
            <v>2.1941680960548885E-2</v>
          </cell>
          <cell r="F144">
            <v>3</v>
          </cell>
          <cell r="G144">
            <v>0.18181818181818182</v>
          </cell>
          <cell r="H144">
            <v>0</v>
          </cell>
          <cell r="I144">
            <v>0</v>
          </cell>
        </row>
        <row r="145">
          <cell r="A145">
            <v>8</v>
          </cell>
          <cell r="B145" t="str">
            <v>1.1.1.3.2.2.2.6</v>
          </cell>
          <cell r="C145" t="str">
            <v>FILTERS</v>
          </cell>
          <cell r="D145">
            <v>66</v>
          </cell>
          <cell r="G145">
            <v>4.874446085672083E-2</v>
          </cell>
          <cell r="H145">
            <v>0</v>
          </cell>
          <cell r="I145">
            <v>0</v>
          </cell>
        </row>
        <row r="146">
          <cell r="A146">
            <v>9</v>
          </cell>
          <cell r="B146" t="str">
            <v>1.1.1.3.2.2.2.6.1</v>
          </cell>
          <cell r="C146" t="str">
            <v>DESENHO DIMENSIONAL SIMPLIFICADO</v>
          </cell>
          <cell r="D146">
            <v>42</v>
          </cell>
          <cell r="E146">
            <v>7.6795883361921086E-2</v>
          </cell>
          <cell r="F146">
            <v>3</v>
          </cell>
          <cell r="G146">
            <v>0.63636363636363635</v>
          </cell>
          <cell r="H146">
            <v>0</v>
          </cell>
          <cell r="I146">
            <v>0</v>
          </cell>
        </row>
        <row r="147">
          <cell r="A147">
            <v>9</v>
          </cell>
          <cell r="B147" t="str">
            <v>1.1.1.3.2.2.2.6.2</v>
          </cell>
          <cell r="C147" t="str">
            <v xml:space="preserve">MEMORIA DE CALCULO </v>
          </cell>
          <cell r="D147">
            <v>24</v>
          </cell>
          <cell r="E147">
            <v>4.388336192109777E-2</v>
          </cell>
          <cell r="F147">
            <v>3</v>
          </cell>
          <cell r="G147">
            <v>0.36363636363636365</v>
          </cell>
          <cell r="H147">
            <v>0</v>
          </cell>
          <cell r="I147">
            <v>0</v>
          </cell>
        </row>
        <row r="148">
          <cell r="A148">
            <v>8</v>
          </cell>
          <cell r="B148" t="str">
            <v>1.1.1.3.2.2.2.7</v>
          </cell>
          <cell r="C148" t="str">
            <v>MISCELLANEOUS</v>
          </cell>
          <cell r="D148">
            <v>16</v>
          </cell>
          <cell r="G148">
            <v>1.1816838995568686E-2</v>
          </cell>
          <cell r="H148">
            <v>0</v>
          </cell>
          <cell r="I148">
            <v>0</v>
          </cell>
        </row>
        <row r="149">
          <cell r="A149">
            <v>9</v>
          </cell>
          <cell r="B149" t="str">
            <v>1.1.1.3.2.2.2.7.1</v>
          </cell>
          <cell r="C149" t="str">
            <v>FOLHA DE DADOS</v>
          </cell>
          <cell r="D149">
            <v>12</v>
          </cell>
          <cell r="E149">
            <v>6.5825042881646659E-2</v>
          </cell>
          <cell r="F149">
            <v>1</v>
          </cell>
          <cell r="G149">
            <v>0.75</v>
          </cell>
          <cell r="H149">
            <v>0</v>
          </cell>
          <cell r="I149">
            <v>0</v>
          </cell>
        </row>
        <row r="150">
          <cell r="A150">
            <v>9</v>
          </cell>
          <cell r="B150" t="str">
            <v>1.1.1.3.2.2.2.7.2</v>
          </cell>
          <cell r="C150" t="str">
            <v>MEMORIA DE CALCULO - PRE-SELEÇÃO DE EQUIPAMENTOS</v>
          </cell>
          <cell r="D150">
            <v>4</v>
          </cell>
          <cell r="E150">
            <v>2.1941680960548882E-2</v>
          </cell>
          <cell r="F150">
            <v>1</v>
          </cell>
          <cell r="G150">
            <v>0.25</v>
          </cell>
          <cell r="H150">
            <v>0</v>
          </cell>
          <cell r="I150">
            <v>0</v>
          </cell>
        </row>
        <row r="151">
          <cell r="A151">
            <v>7</v>
          </cell>
          <cell r="B151" t="str">
            <v>1.1.1.3.2.2.3</v>
          </cell>
          <cell r="C151" t="str">
            <v>PLANILHA DE QUANTITATIVOS</v>
          </cell>
          <cell r="D151">
            <v>40</v>
          </cell>
          <cell r="E151">
            <v>0.21941680960548887</v>
          </cell>
          <cell r="F151">
            <v>1</v>
          </cell>
          <cell r="G151">
            <v>2.2870211549456832E-2</v>
          </cell>
          <cell r="H151">
            <v>0</v>
          </cell>
          <cell r="I151">
            <v>0</v>
          </cell>
        </row>
        <row r="152">
          <cell r="H152">
            <v>0</v>
          </cell>
          <cell r="I152">
            <v>0</v>
          </cell>
        </row>
        <row r="153">
          <cell r="A153">
            <v>6</v>
          </cell>
          <cell r="B153" t="str">
            <v xml:space="preserve"> 1.1.1.3.2.3  </v>
          </cell>
          <cell r="C153" t="str">
            <v xml:space="preserve"> TUBULAÇÃO  </v>
          </cell>
          <cell r="D153">
            <v>3071</v>
          </cell>
          <cell r="G153">
            <v>0.3059984057393384</v>
          </cell>
          <cell r="H153">
            <v>0</v>
          </cell>
          <cell r="I153">
            <v>0</v>
          </cell>
          <cell r="J153" t="str">
            <v/>
          </cell>
          <cell r="K153" t="str">
            <v/>
          </cell>
          <cell r="L153" t="str">
            <v/>
          </cell>
          <cell r="M153" t="str">
            <v/>
          </cell>
          <cell r="N153" t="str">
            <v/>
          </cell>
          <cell r="O153">
            <v>30</v>
          </cell>
        </row>
        <row r="154">
          <cell r="H154">
            <v>0</v>
          </cell>
          <cell r="I154">
            <v>0</v>
          </cell>
        </row>
        <row r="155">
          <cell r="A155">
            <v>7</v>
          </cell>
          <cell r="B155" t="str">
            <v xml:space="preserve"> 1.1.1.3.2.3.1</v>
          </cell>
          <cell r="C155" t="str">
            <v>ESTUDO DE ARRANJO DE TUBULAÇÃO</v>
          </cell>
          <cell r="D155">
            <v>2250</v>
          </cell>
          <cell r="E155">
            <v>0.46860957342885057</v>
          </cell>
          <cell r="F155">
            <v>30</v>
          </cell>
          <cell r="G155">
            <v>0.73266037121458805</v>
          </cell>
          <cell r="H155">
            <v>0</v>
          </cell>
          <cell r="I155">
            <v>0</v>
          </cell>
        </row>
        <row r="156">
          <cell r="A156">
            <v>7</v>
          </cell>
          <cell r="B156" t="str">
            <v xml:space="preserve"> 1.1.1.3.2.3.2</v>
          </cell>
          <cell r="C156" t="str">
            <v>ESPECIFICAÇÕES TÉCNICAS</v>
          </cell>
          <cell r="D156">
            <v>54</v>
          </cell>
          <cell r="E156">
            <v>0.11246629762292414</v>
          </cell>
          <cell r="F156">
            <v>3</v>
          </cell>
          <cell r="G156">
            <v>1.7583848909150115E-2</v>
          </cell>
          <cell r="H156">
            <v>0</v>
          </cell>
          <cell r="I156">
            <v>0</v>
          </cell>
        </row>
        <row r="157">
          <cell r="A157">
            <v>7</v>
          </cell>
          <cell r="B157" t="str">
            <v xml:space="preserve"> 1.1.1.3.2.3.3</v>
          </cell>
          <cell r="C157" t="str">
            <v>LISTA DE MATERIAL DE TUBULAÇÃO</v>
          </cell>
          <cell r="D157">
            <v>500</v>
          </cell>
          <cell r="E157">
            <v>3.1240638228590045</v>
          </cell>
          <cell r="F157">
            <v>1</v>
          </cell>
          <cell r="G157">
            <v>0.16281341582546402</v>
          </cell>
          <cell r="H157">
            <v>0</v>
          </cell>
          <cell r="I157">
            <v>0</v>
          </cell>
        </row>
        <row r="158">
          <cell r="A158">
            <v>7</v>
          </cell>
          <cell r="B158" t="str">
            <v xml:space="preserve"> 1.1.1.3.2.3.4</v>
          </cell>
          <cell r="C158" t="str">
            <v>DIAGRAMA DE CARGA NO PIPE RACK</v>
          </cell>
          <cell r="D158">
            <v>40</v>
          </cell>
          <cell r="E158">
            <v>0.2499251058287203</v>
          </cell>
          <cell r="F158">
            <v>1</v>
          </cell>
          <cell r="G158">
            <v>1.3025073266037121E-2</v>
          </cell>
          <cell r="H158">
            <v>0</v>
          </cell>
          <cell r="I158">
            <v>0</v>
          </cell>
        </row>
        <row r="159">
          <cell r="A159">
            <v>7</v>
          </cell>
          <cell r="B159" t="str">
            <v xml:space="preserve"> 1.1.1.3.2.3.5</v>
          </cell>
          <cell r="C159" t="str">
            <v>PLANILHA DE QUANTITATIVOS</v>
          </cell>
          <cell r="D159">
            <v>227</v>
          </cell>
          <cell r="E159">
            <v>1.4183249755779876</v>
          </cell>
          <cell r="F159">
            <v>1</v>
          </cell>
          <cell r="G159">
            <v>7.391729078476067E-2</v>
          </cell>
          <cell r="H159">
            <v>0</v>
          </cell>
          <cell r="I159">
            <v>0</v>
          </cell>
        </row>
        <row r="160">
          <cell r="H160">
            <v>0</v>
          </cell>
          <cell r="I160">
            <v>0</v>
          </cell>
        </row>
        <row r="161">
          <cell r="A161">
            <v>6</v>
          </cell>
          <cell r="B161" t="str">
            <v xml:space="preserve"> 1.1.1.3.2.4  </v>
          </cell>
          <cell r="C161" t="str">
            <v xml:space="preserve"> ELÉTRICA  </v>
          </cell>
          <cell r="D161">
            <v>646</v>
          </cell>
          <cell r="G161">
            <v>6.4000000000000001E-2</v>
          </cell>
          <cell r="H161">
            <v>0</v>
          </cell>
          <cell r="I161">
            <v>0</v>
          </cell>
          <cell r="J161" t="str">
            <v/>
          </cell>
          <cell r="K161" t="str">
            <v/>
          </cell>
          <cell r="L161" t="str">
            <v/>
          </cell>
          <cell r="M161" t="str">
            <v/>
          </cell>
          <cell r="N161" t="str">
            <v/>
          </cell>
          <cell r="O161">
            <v>10</v>
          </cell>
        </row>
        <row r="162">
          <cell r="H162">
            <v>0</v>
          </cell>
          <cell r="I162">
            <v>0</v>
          </cell>
        </row>
        <row r="163">
          <cell r="A163">
            <v>7</v>
          </cell>
          <cell r="B163" t="str">
            <v xml:space="preserve"> 1.1.1.3.2.4.1</v>
          </cell>
          <cell r="C163" t="str">
            <v>FOLHA DE DADOS - MOTOR ELÉTRICO DE INDUÇÃO</v>
          </cell>
          <cell r="D163">
            <v>90</v>
          </cell>
          <cell r="E163">
            <v>4.9504643962848295E-2</v>
          </cell>
          <cell r="F163">
            <v>18</v>
          </cell>
          <cell r="G163">
            <v>0.13931888544891641</v>
          </cell>
          <cell r="H163">
            <v>0</v>
          </cell>
          <cell r="I163">
            <v>0</v>
          </cell>
        </row>
        <row r="164">
          <cell r="A164">
            <v>7</v>
          </cell>
          <cell r="B164" t="str">
            <v xml:space="preserve"> 1.1.1.3.2.4.2</v>
          </cell>
          <cell r="C164" t="str">
            <v>MEMÓRIA DE CÁLCULO</v>
          </cell>
          <cell r="D164">
            <v>65</v>
          </cell>
          <cell r="E164">
            <v>0.21452012383900923</v>
          </cell>
          <cell r="F164">
            <v>3</v>
          </cell>
          <cell r="G164">
            <v>0.10061919504643962</v>
          </cell>
          <cell r="H164">
            <v>0</v>
          </cell>
          <cell r="I164">
            <v>0</v>
          </cell>
        </row>
        <row r="165">
          <cell r="A165">
            <v>7</v>
          </cell>
          <cell r="B165" t="str">
            <v xml:space="preserve"> 1.1.1.3.2.4.3</v>
          </cell>
          <cell r="C165" t="str">
            <v>DESENHOS - ESTUDOS DE DISTRIBUIÇÃO, ESQUEMAS E DETALHES</v>
          </cell>
          <cell r="D165">
            <v>338</v>
          </cell>
          <cell r="E165">
            <v>0.33465139318885445</v>
          </cell>
          <cell r="F165">
            <v>10</v>
          </cell>
          <cell r="G165">
            <v>0.52321981424148611</v>
          </cell>
          <cell r="H165">
            <v>0</v>
          </cell>
          <cell r="I165">
            <v>0</v>
          </cell>
        </row>
        <row r="166">
          <cell r="A166">
            <v>7</v>
          </cell>
          <cell r="B166" t="str">
            <v xml:space="preserve"> 1.1.1.3.2.4.4</v>
          </cell>
          <cell r="C166" t="str">
            <v>LISTA DE CIRCUITO</v>
          </cell>
          <cell r="D166">
            <v>53</v>
          </cell>
          <cell r="E166">
            <v>0.17491640866873062</v>
          </cell>
          <cell r="F166">
            <v>3</v>
          </cell>
          <cell r="G166">
            <v>8.2043343653250778E-2</v>
          </cell>
          <cell r="H166">
            <v>0</v>
          </cell>
          <cell r="I166">
            <v>0</v>
          </cell>
        </row>
        <row r="167">
          <cell r="A167">
            <v>7</v>
          </cell>
          <cell r="B167" t="str">
            <v xml:space="preserve"> 1.1.1.3.2.4.5</v>
          </cell>
          <cell r="C167" t="str">
            <v>LEVANTAMENTO DE MATERIAIS</v>
          </cell>
          <cell r="D167">
            <v>100</v>
          </cell>
          <cell r="G167">
            <v>0.15479876160990713</v>
          </cell>
          <cell r="H167">
            <v>0</v>
          </cell>
          <cell r="I167">
            <v>0</v>
          </cell>
        </row>
        <row r="168">
          <cell r="A168">
            <v>8</v>
          </cell>
          <cell r="B168" t="str">
            <v xml:space="preserve"> 1.1.1.3.2.4.5.1</v>
          </cell>
          <cell r="C168" t="str">
            <v>RESUMO DE MATERIAL ELÉT. DE FORÇA, CONTR., ATER., ILUM. E SPDA</v>
          </cell>
          <cell r="D168">
            <v>30</v>
          </cell>
          <cell r="E168">
            <v>0.29702786377708978</v>
          </cell>
          <cell r="F168">
            <v>1</v>
          </cell>
          <cell r="G168">
            <v>0.3</v>
          </cell>
          <cell r="H168">
            <v>0</v>
          </cell>
          <cell r="I168">
            <v>0</v>
          </cell>
        </row>
        <row r="169">
          <cell r="A169">
            <v>8</v>
          </cell>
          <cell r="B169" t="str">
            <v xml:space="preserve"> 1.1.1.3.2.4.5.2</v>
          </cell>
          <cell r="C169" t="str">
            <v>PLANILHA DE QUANTITATIVOS DE MATERIAIS ELETRICOS</v>
          </cell>
          <cell r="D169">
            <v>70</v>
          </cell>
          <cell r="E169">
            <v>0.6930650154798762</v>
          </cell>
          <cell r="F169">
            <v>1</v>
          </cell>
          <cell r="G169">
            <v>0.7</v>
          </cell>
          <cell r="H169">
            <v>0</v>
          </cell>
          <cell r="I169">
            <v>0</v>
          </cell>
        </row>
        <row r="170">
          <cell r="H170">
            <v>0</v>
          </cell>
          <cell r="I170">
            <v>0</v>
          </cell>
        </row>
        <row r="171">
          <cell r="A171">
            <v>6</v>
          </cell>
          <cell r="B171" t="str">
            <v xml:space="preserve"> 1.1.1.3.2.5  </v>
          </cell>
          <cell r="C171" t="str">
            <v xml:space="preserve"> INSTRUMENTAÇÃO  </v>
          </cell>
          <cell r="D171">
            <v>2095</v>
          </cell>
          <cell r="G171">
            <v>0.20899999999999999</v>
          </cell>
          <cell r="H171">
            <v>0</v>
          </cell>
          <cell r="I171">
            <v>0</v>
          </cell>
          <cell r="J171" t="str">
            <v/>
          </cell>
          <cell r="K171" t="str">
            <v/>
          </cell>
          <cell r="L171" t="str">
            <v/>
          </cell>
          <cell r="M171" t="str">
            <v/>
          </cell>
          <cell r="N171" t="str">
            <v/>
          </cell>
          <cell r="O171">
            <v>20</v>
          </cell>
        </row>
        <row r="172">
          <cell r="H172">
            <v>0</v>
          </cell>
          <cell r="I172">
            <v>0</v>
          </cell>
        </row>
        <row r="173">
          <cell r="A173">
            <v>7</v>
          </cell>
          <cell r="B173" t="str">
            <v xml:space="preserve"> 1.1.1.3.2.5.1</v>
          </cell>
          <cell r="C173" t="str">
            <v>LISTA DE INSTRUMENTOS</v>
          </cell>
          <cell r="D173">
            <v>130</v>
          </cell>
          <cell r="E173">
            <v>0.79377565632458236</v>
          </cell>
          <cell r="F173">
            <v>1</v>
          </cell>
          <cell r="G173">
            <v>6.205250596658711E-2</v>
          </cell>
          <cell r="H173">
            <v>0</v>
          </cell>
          <cell r="I173">
            <v>0</v>
          </cell>
        </row>
        <row r="174">
          <cell r="A174">
            <v>7</v>
          </cell>
          <cell r="B174" t="str">
            <v xml:space="preserve"> 1.1.1.3.2.5.2</v>
          </cell>
          <cell r="C174" t="str">
            <v>PLANTA DE ENCAMINHAMENTO DE CABOS DE INSTRUMENTAÇÃO</v>
          </cell>
          <cell r="D174">
            <v>840</v>
          </cell>
          <cell r="E174">
            <v>0.36635799522673024</v>
          </cell>
          <cell r="F174">
            <v>14</v>
          </cell>
          <cell r="G174">
            <v>0.40095465393794749</v>
          </cell>
          <cell r="H174">
            <v>0</v>
          </cell>
          <cell r="I174">
            <v>0</v>
          </cell>
        </row>
        <row r="175">
          <cell r="A175">
            <v>7</v>
          </cell>
          <cell r="B175" t="str">
            <v xml:space="preserve"> 1.1.1.3.2.5.3</v>
          </cell>
          <cell r="C175" t="str">
            <v>DETALHES TÍPICOS DE INSTALAÇÃO DE INSTRUMENTOS</v>
          </cell>
          <cell r="D175">
            <v>180</v>
          </cell>
          <cell r="E175">
            <v>1.0990739856801905</v>
          </cell>
          <cell r="F175">
            <v>1</v>
          </cell>
          <cell r="G175">
            <v>8.5918854415274457E-2</v>
          </cell>
          <cell r="H175">
            <v>0</v>
          </cell>
          <cell r="I175">
            <v>0</v>
          </cell>
        </row>
        <row r="176">
          <cell r="A176">
            <v>7</v>
          </cell>
          <cell r="B176" t="str">
            <v xml:space="preserve"> 1.1.1.3.2.5.4</v>
          </cell>
          <cell r="C176" t="str">
            <v>LISTA DE CABOS</v>
          </cell>
          <cell r="D176">
            <v>44</v>
          </cell>
          <cell r="E176">
            <v>0.26866252983293554</v>
          </cell>
          <cell r="F176">
            <v>1</v>
          </cell>
          <cell r="G176">
            <v>2.1002386634844869E-2</v>
          </cell>
          <cell r="H176">
            <v>0</v>
          </cell>
          <cell r="I176">
            <v>0</v>
          </cell>
        </row>
        <row r="177">
          <cell r="A177">
            <v>7</v>
          </cell>
          <cell r="B177" t="str">
            <v xml:space="preserve"> 1.1.1.3.2.5.5</v>
          </cell>
          <cell r="C177" t="str">
            <v>LISTA DE ENTRADAS / SAÍDAS DO SDCD E PES</v>
          </cell>
          <cell r="D177">
            <v>20</v>
          </cell>
          <cell r="E177">
            <v>0.12211933174224344</v>
          </cell>
          <cell r="F177">
            <v>1</v>
          </cell>
          <cell r="G177">
            <v>9.5465393794749408E-3</v>
          </cell>
          <cell r="H177">
            <v>0</v>
          </cell>
          <cell r="I177">
            <v>0</v>
          </cell>
        </row>
        <row r="178">
          <cell r="A178">
            <v>7</v>
          </cell>
          <cell r="B178" t="str">
            <v xml:space="preserve"> 1.1.1.3.2.5.6</v>
          </cell>
          <cell r="C178" t="str">
            <v>LEVANTAMENTO DE CARGAS ELÉTRICAS DE INSTRUMENTAÇÃO</v>
          </cell>
          <cell r="D178">
            <v>20</v>
          </cell>
          <cell r="E178">
            <v>0.12211933174224344</v>
          </cell>
          <cell r="F178">
            <v>1</v>
          </cell>
          <cell r="G178">
            <v>9.5465393794749408E-3</v>
          </cell>
          <cell r="H178">
            <v>0</v>
          </cell>
          <cell r="I178">
            <v>0</v>
          </cell>
        </row>
        <row r="179">
          <cell r="A179">
            <v>7</v>
          </cell>
          <cell r="B179" t="str">
            <v xml:space="preserve"> 1.1.1.3.2.5.7</v>
          </cell>
          <cell r="C179" t="str">
            <v>PLANILHA DE INSTRUMENTOS</v>
          </cell>
          <cell r="D179">
            <v>495</v>
          </cell>
          <cell r="E179">
            <v>0.30224534606205244</v>
          </cell>
          <cell r="F179">
            <v>10</v>
          </cell>
          <cell r="G179">
            <v>0.23627684964200477</v>
          </cell>
          <cell r="H179">
            <v>0</v>
          </cell>
          <cell r="I179">
            <v>0</v>
          </cell>
        </row>
        <row r="180">
          <cell r="A180">
            <v>7</v>
          </cell>
          <cell r="B180" t="str">
            <v xml:space="preserve"> 1.1.1.3.2.5.8</v>
          </cell>
          <cell r="C180" t="str">
            <v>FOLHA DE DADOS</v>
          </cell>
          <cell r="D180">
            <v>108</v>
          </cell>
          <cell r="E180">
            <v>0.3297221957040572</v>
          </cell>
          <cell r="F180">
            <v>2</v>
          </cell>
          <cell r="G180">
            <v>5.1551312649164675E-2</v>
          </cell>
          <cell r="H180">
            <v>0</v>
          </cell>
          <cell r="I180">
            <v>0</v>
          </cell>
        </row>
        <row r="181">
          <cell r="A181">
            <v>7</v>
          </cell>
          <cell r="B181" t="str">
            <v xml:space="preserve"> 1.1.1.3.2.5.9</v>
          </cell>
          <cell r="C181" t="str">
            <v>MEMORIA DE CALCULO</v>
          </cell>
          <cell r="D181">
            <v>108</v>
          </cell>
          <cell r="E181">
            <v>0.3297221957040572</v>
          </cell>
          <cell r="F181">
            <v>2</v>
          </cell>
          <cell r="G181">
            <v>5.1551312649164675E-2</v>
          </cell>
          <cell r="H181">
            <v>0</v>
          </cell>
          <cell r="I181">
            <v>0</v>
          </cell>
        </row>
        <row r="182">
          <cell r="A182">
            <v>7</v>
          </cell>
          <cell r="B182" t="str">
            <v xml:space="preserve"> 1.1.1.3.2.5.10</v>
          </cell>
          <cell r="C182" t="str">
            <v>PLANILHA DE QUANTITATIVOS DE INSTRUMENTAÇÃO</v>
          </cell>
          <cell r="D182">
            <v>150</v>
          </cell>
          <cell r="E182">
            <v>0.91589498806682579</v>
          </cell>
          <cell r="F182">
            <v>1</v>
          </cell>
          <cell r="G182">
            <v>7.1599045346062054E-2</v>
          </cell>
          <cell r="H182">
            <v>0</v>
          </cell>
          <cell r="I182">
            <v>0</v>
          </cell>
        </row>
        <row r="183">
          <cell r="H183">
            <v>0</v>
          </cell>
          <cell r="I183">
            <v>0</v>
          </cell>
        </row>
        <row r="184">
          <cell r="A184">
            <v>5</v>
          </cell>
          <cell r="B184" t="str">
            <v xml:space="preserve"> 1.1.1.3.3  </v>
          </cell>
          <cell r="C184" t="str">
            <v xml:space="preserve"> LIVRO DE PROJETO DE PRÉ DETALHAMENTO  </v>
          </cell>
          <cell r="H184">
            <v>0</v>
          </cell>
          <cell r="I184">
            <v>0</v>
          </cell>
          <cell r="J184" t="str">
            <v/>
          </cell>
          <cell r="K184" t="str">
            <v/>
          </cell>
          <cell r="L184" t="str">
            <v/>
          </cell>
          <cell r="M184" t="str">
            <v/>
          </cell>
          <cell r="N184">
            <v>2</v>
          </cell>
          <cell r="O184" t="str">
            <v/>
          </cell>
        </row>
        <row r="185">
          <cell r="H185">
            <v>0</v>
          </cell>
          <cell r="I185">
            <v>0</v>
          </cell>
        </row>
        <row r="186">
          <cell r="A186">
            <v>6</v>
          </cell>
          <cell r="B186" t="str">
            <v xml:space="preserve"> 1.1.1.3.3.1</v>
          </cell>
          <cell r="C186" t="str">
            <v>ENTREGA DO LIVRO DE PROJETO</v>
          </cell>
          <cell r="E186">
            <v>1.1479999999999999</v>
          </cell>
          <cell r="F186">
            <v>1</v>
          </cell>
          <cell r="H186">
            <v>0</v>
          </cell>
          <cell r="I186">
            <v>0</v>
          </cell>
          <cell r="O186">
            <v>70</v>
          </cell>
        </row>
        <row r="187">
          <cell r="A187">
            <v>6</v>
          </cell>
          <cell r="B187" t="str">
            <v xml:space="preserve"> 1.1.1.3.3.2</v>
          </cell>
          <cell r="C187" t="str">
            <v xml:space="preserve">APROVAÇÃO PETROBRAS DO LIVRO DE PROJETO </v>
          </cell>
          <cell r="E187">
            <v>0.49199999999999999</v>
          </cell>
          <cell r="F187">
            <v>1</v>
          </cell>
          <cell r="H187">
            <v>0</v>
          </cell>
          <cell r="I187">
            <v>0</v>
          </cell>
          <cell r="O187">
            <v>30</v>
          </cell>
        </row>
        <row r="188">
          <cell r="H188">
            <v>0</v>
          </cell>
          <cell r="I188">
            <v>0</v>
          </cell>
        </row>
        <row r="189">
          <cell r="A189">
            <v>5</v>
          </cell>
          <cell r="B189" t="str">
            <v xml:space="preserve"> 1.1.1.3.4  </v>
          </cell>
          <cell r="C189" t="str">
            <v xml:space="preserve"> MAQUETE ELETRONICA  </v>
          </cell>
          <cell r="H189">
            <v>0</v>
          </cell>
          <cell r="I189">
            <v>0</v>
          </cell>
          <cell r="J189" t="str">
            <v/>
          </cell>
          <cell r="K189" t="str">
            <v/>
          </cell>
          <cell r="L189" t="str">
            <v/>
          </cell>
          <cell r="M189" t="str">
            <v/>
          </cell>
          <cell r="N189">
            <v>5</v>
          </cell>
          <cell r="O189" t="str">
            <v/>
          </cell>
        </row>
        <row r="190">
          <cell r="H190">
            <v>0</v>
          </cell>
          <cell r="I190">
            <v>0</v>
          </cell>
        </row>
        <row r="191">
          <cell r="A191">
            <v>6</v>
          </cell>
          <cell r="B191" t="str">
            <v xml:space="preserve"> 1.1.1.3.4.1</v>
          </cell>
          <cell r="C191" t="str">
            <v>CUSTOMIZAÇÃO DAS NOVAS "SPECS" DA TUBULAÇÃO</v>
          </cell>
          <cell r="E191">
            <v>0.61499999999999999</v>
          </cell>
          <cell r="F191">
            <v>1</v>
          </cell>
          <cell r="H191">
            <v>0</v>
          </cell>
          <cell r="I191">
            <v>0</v>
          </cell>
          <cell r="O191">
            <v>15</v>
          </cell>
        </row>
        <row r="192">
          <cell r="A192">
            <v>6</v>
          </cell>
          <cell r="B192" t="str">
            <v xml:space="preserve"> 1.1.1.3.4.2</v>
          </cell>
          <cell r="C192" t="str">
            <v>MODELAMENTO DOS EQUIPAMENTOS E BASES</v>
          </cell>
          <cell r="E192">
            <v>1.23</v>
          </cell>
          <cell r="F192">
            <v>1</v>
          </cell>
          <cell r="H192">
            <v>0</v>
          </cell>
          <cell r="I192">
            <v>0</v>
          </cell>
          <cell r="O192">
            <v>30</v>
          </cell>
        </row>
        <row r="193">
          <cell r="A193">
            <v>6</v>
          </cell>
          <cell r="B193" t="str">
            <v xml:space="preserve"> 1.1.1.3.4.3</v>
          </cell>
          <cell r="C193" t="str">
            <v>MODELAMENTO DAS ESTRUTURAS DE PIPE-RACKS</v>
          </cell>
          <cell r="E193">
            <v>0.82000000000000006</v>
          </cell>
          <cell r="F193">
            <v>1</v>
          </cell>
          <cell r="H193">
            <v>0</v>
          </cell>
          <cell r="I193">
            <v>0</v>
          </cell>
          <cell r="O193">
            <v>20</v>
          </cell>
        </row>
        <row r="194">
          <cell r="A194">
            <v>6</v>
          </cell>
          <cell r="B194" t="str">
            <v xml:space="preserve"> 1.1.1.3.4.4</v>
          </cell>
          <cell r="C194" t="str">
            <v>MODELAMENTO DAS ESTRUTURAS DE CONCRETO E/OU METÁLICA</v>
          </cell>
          <cell r="E194">
            <v>0.82000000000000006</v>
          </cell>
          <cell r="F194">
            <v>1</v>
          </cell>
          <cell r="H194">
            <v>0</v>
          </cell>
          <cell r="I194">
            <v>0</v>
          </cell>
          <cell r="O194">
            <v>20</v>
          </cell>
        </row>
        <row r="195">
          <cell r="A195">
            <v>6</v>
          </cell>
          <cell r="B195" t="str">
            <v xml:space="preserve"> 1.1.1.3.4.5</v>
          </cell>
          <cell r="C195" t="str">
            <v>ARRUAMENTO E ÁREA DE TUBOVIAS</v>
          </cell>
          <cell r="E195">
            <v>0.61499999999999999</v>
          </cell>
          <cell r="F195">
            <v>1</v>
          </cell>
          <cell r="H195">
            <v>0</v>
          </cell>
          <cell r="I195">
            <v>0</v>
          </cell>
          <cell r="O195">
            <v>15</v>
          </cell>
        </row>
        <row r="197">
          <cell r="C197" t="str">
            <v>SUB-TOTAL - HDS NAFTA CRAQUEADA</v>
          </cell>
        </row>
        <row r="199">
          <cell r="A199">
            <v>3</v>
          </cell>
          <cell r="B199" t="str">
            <v>1.1.2</v>
          </cell>
          <cell r="C199" t="str">
            <v xml:space="preserve">UNIDADE 2315 HDT DE NAFTA DE COQUE  </v>
          </cell>
          <cell r="H199">
            <v>0</v>
          </cell>
          <cell r="I199">
            <v>0</v>
          </cell>
          <cell r="J199" t="str">
            <v/>
          </cell>
          <cell r="K199" t="str">
            <v/>
          </cell>
          <cell r="L199">
            <v>26</v>
          </cell>
          <cell r="M199" t="str">
            <v/>
          </cell>
          <cell r="N199" t="str">
            <v/>
          </cell>
          <cell r="O199" t="str">
            <v/>
          </cell>
        </row>
        <row r="200">
          <cell r="A200">
            <v>4</v>
          </cell>
          <cell r="B200" t="str">
            <v xml:space="preserve"> 1.1.2.1  </v>
          </cell>
          <cell r="C200" t="str">
            <v xml:space="preserve"> MOBILIZAÇÃO  </v>
          </cell>
          <cell r="H200">
            <v>0</v>
          </cell>
          <cell r="I200">
            <v>0</v>
          </cell>
          <cell r="J200" t="str">
            <v/>
          </cell>
          <cell r="K200" t="str">
            <v/>
          </cell>
          <cell r="L200" t="str">
            <v/>
          </cell>
          <cell r="M200">
            <v>10</v>
          </cell>
          <cell r="N200" t="str">
            <v/>
          </cell>
          <cell r="O200" t="str">
            <v/>
          </cell>
        </row>
        <row r="201">
          <cell r="A201">
            <v>5</v>
          </cell>
          <cell r="B201" t="str">
            <v xml:space="preserve"> 1.1.2.1.1  </v>
          </cell>
          <cell r="C201" t="str">
            <v xml:space="preserve"> KICK OFF MEETING  </v>
          </cell>
          <cell r="E201">
            <v>0.5</v>
          </cell>
          <cell r="F201">
            <v>1</v>
          </cell>
          <cell r="H201">
            <v>0</v>
          </cell>
          <cell r="I201">
            <v>0</v>
          </cell>
          <cell r="J201" t="str">
            <v/>
          </cell>
          <cell r="K201" t="str">
            <v/>
          </cell>
          <cell r="L201" t="str">
            <v/>
          </cell>
          <cell r="M201" t="str">
            <v/>
          </cell>
          <cell r="N201">
            <v>5</v>
          </cell>
          <cell r="O201" t="str">
            <v/>
          </cell>
        </row>
        <row r="202">
          <cell r="A202">
            <v>5</v>
          </cell>
          <cell r="B202" t="str">
            <v xml:space="preserve"> 1.1.2.1.2  </v>
          </cell>
          <cell r="C202" t="str">
            <v xml:space="preserve"> MOBILIZAÇÃO, PLANEJAMENTO. MANUTENÇÃO  </v>
          </cell>
          <cell r="H202">
            <v>0</v>
          </cell>
          <cell r="I202">
            <v>0</v>
          </cell>
          <cell r="J202" t="str">
            <v/>
          </cell>
          <cell r="K202" t="str">
            <v/>
          </cell>
          <cell r="L202" t="str">
            <v/>
          </cell>
          <cell r="M202" t="str">
            <v/>
          </cell>
          <cell r="N202">
            <v>75</v>
          </cell>
          <cell r="O202" t="str">
            <v/>
          </cell>
        </row>
        <row r="203">
          <cell r="A203">
            <v>6</v>
          </cell>
          <cell r="B203" t="str">
            <v xml:space="preserve"> 1.1.2.1.2.1  </v>
          </cell>
          <cell r="C203" t="str">
            <v xml:space="preserve"> MOBILIZAÇÃO DAS EQUIPES  </v>
          </cell>
          <cell r="H203">
            <v>0</v>
          </cell>
          <cell r="I203">
            <v>0</v>
          </cell>
          <cell r="J203" t="str">
            <v/>
          </cell>
          <cell r="K203" t="str">
            <v/>
          </cell>
          <cell r="L203" t="str">
            <v/>
          </cell>
          <cell r="M203" t="str">
            <v/>
          </cell>
          <cell r="N203" t="str">
            <v/>
          </cell>
          <cell r="O203">
            <v>10</v>
          </cell>
        </row>
        <row r="204">
          <cell r="B204" t="str">
            <v xml:space="preserve"> 1.1.2.1.2.1.1</v>
          </cell>
          <cell r="C204" t="str">
            <v xml:space="preserve"> MOBILIZAÇÃO DA EQUIPE NO ESCRITÓRIO SEDE DA CONTRATADA</v>
          </cell>
          <cell r="E204">
            <v>3.7499999999999999E-2</v>
          </cell>
          <cell r="F204">
            <v>1</v>
          </cell>
          <cell r="H204">
            <v>0</v>
          </cell>
          <cell r="I204">
            <v>0</v>
          </cell>
        </row>
        <row r="205">
          <cell r="B205" t="str">
            <v xml:space="preserve"> 1.1.2.1.2.1.2</v>
          </cell>
          <cell r="C205" t="str">
            <v xml:space="preserve"> MOBILIZAÇÃO DA EQUIPE MÍNIMA LOTADA NA UM-REPAR</v>
          </cell>
          <cell r="E205">
            <v>0.71249999999999991</v>
          </cell>
          <cell r="F205">
            <v>1</v>
          </cell>
          <cell r="H205">
            <v>0</v>
          </cell>
          <cell r="I205">
            <v>0</v>
          </cell>
        </row>
        <row r="206">
          <cell r="A206">
            <v>6</v>
          </cell>
          <cell r="B206" t="str">
            <v xml:space="preserve"> 1.1.2.1.2.2  </v>
          </cell>
          <cell r="C206" t="str">
            <v xml:space="preserve"> PLANEJAMENTO  </v>
          </cell>
          <cell r="H206">
            <v>0</v>
          </cell>
          <cell r="I206">
            <v>0</v>
          </cell>
          <cell r="J206" t="str">
            <v/>
          </cell>
          <cell r="K206" t="str">
            <v/>
          </cell>
          <cell r="L206" t="str">
            <v/>
          </cell>
          <cell r="M206" t="str">
            <v/>
          </cell>
          <cell r="N206" t="str">
            <v/>
          </cell>
          <cell r="O206">
            <v>40</v>
          </cell>
        </row>
        <row r="207">
          <cell r="B207" t="str">
            <v>1.1.2.1.2.2.1</v>
          </cell>
          <cell r="C207" t="str">
            <v>ORGANIZAÇÃO, RESPONSABILIDADE, AUTORIDADE E RECURSOS</v>
          </cell>
          <cell r="H207">
            <v>0</v>
          </cell>
          <cell r="I207">
            <v>0</v>
          </cell>
        </row>
        <row r="208">
          <cell r="B208" t="str">
            <v>1.1.2.1.2.2.1.1</v>
          </cell>
          <cell r="C208" t="str">
            <v>ORGANOGRAMAS</v>
          </cell>
          <cell r="E208">
            <v>0.15</v>
          </cell>
          <cell r="F208">
            <v>1</v>
          </cell>
          <cell r="H208">
            <v>0</v>
          </cell>
          <cell r="I208">
            <v>0</v>
          </cell>
        </row>
        <row r="209">
          <cell r="B209" t="str">
            <v>1.1.2.1.2.2.1.2</v>
          </cell>
          <cell r="C209" t="str">
            <v>CURRÍCULOS</v>
          </cell>
          <cell r="E209">
            <v>0.15</v>
          </cell>
          <cell r="F209">
            <v>1</v>
          </cell>
          <cell r="H209">
            <v>0</v>
          </cell>
          <cell r="I209">
            <v>0</v>
          </cell>
        </row>
        <row r="210">
          <cell r="B210" t="str">
            <v>1.1.2.1.2.2.2</v>
          </cell>
          <cell r="C210" t="str">
            <v>RECURSOS</v>
          </cell>
          <cell r="H210">
            <v>0</v>
          </cell>
          <cell r="I210">
            <v>0</v>
          </cell>
        </row>
        <row r="211">
          <cell r="B211" t="str">
            <v>1.1.2.1.2.2.2.1</v>
          </cell>
          <cell r="C211" t="str">
            <v>HISTOGRAMA DE MÃO DE OBRA</v>
          </cell>
          <cell r="E211">
            <v>0.3</v>
          </cell>
          <cell r="F211">
            <v>1</v>
          </cell>
          <cell r="H211">
            <v>0</v>
          </cell>
          <cell r="I211">
            <v>0</v>
          </cell>
        </row>
        <row r="212">
          <cell r="B212" t="str">
            <v>1.1.2.1.2.2.3</v>
          </cell>
          <cell r="C212" t="str">
            <v>PROCEDIMENTO DE PLANEJAMENTO DE PROJETO</v>
          </cell>
          <cell r="H212">
            <v>0</v>
          </cell>
          <cell r="I212">
            <v>0</v>
          </cell>
        </row>
        <row r="213">
          <cell r="B213" t="str">
            <v>1.1.2.1.2.2.3.1</v>
          </cell>
          <cell r="C213" t="str">
            <v>EAP DETALHADA</v>
          </cell>
          <cell r="E213">
            <v>0.26999999999999996</v>
          </cell>
          <cell r="F213">
            <v>1</v>
          </cell>
          <cell r="H213">
            <v>0</v>
          </cell>
          <cell r="I213">
            <v>0</v>
          </cell>
        </row>
        <row r="214">
          <cell r="B214" t="str">
            <v>1.1.2.1.2.2.3.2</v>
          </cell>
          <cell r="C214" t="str">
            <v>LISTA DE DOCUMENTOS DA U-2316 - UHDS</v>
          </cell>
          <cell r="E214">
            <v>0.36</v>
          </cell>
          <cell r="F214">
            <v>1</v>
          </cell>
          <cell r="H214">
            <v>0</v>
          </cell>
          <cell r="I214">
            <v>0</v>
          </cell>
        </row>
        <row r="215">
          <cell r="B215" t="str">
            <v>1.1.2.1.2.2.3.3</v>
          </cell>
          <cell r="C215" t="str">
            <v>CRONOGRAMA DE EXECUÇÃO FÍSICA DETALHADO</v>
          </cell>
          <cell r="E215">
            <v>0.36</v>
          </cell>
          <cell r="F215">
            <v>1</v>
          </cell>
          <cell r="H215">
            <v>0</v>
          </cell>
          <cell r="I215">
            <v>0</v>
          </cell>
        </row>
        <row r="216">
          <cell r="B216" t="str">
            <v>1.1.2.1.2.2.3.4</v>
          </cell>
          <cell r="C216" t="str">
            <v>CURVA DE EXECUÇÃO FÍSICA</v>
          </cell>
          <cell r="E216">
            <v>0.18</v>
          </cell>
          <cell r="F216">
            <v>1</v>
          </cell>
          <cell r="H216">
            <v>0</v>
          </cell>
          <cell r="I216">
            <v>0</v>
          </cell>
        </row>
        <row r="217">
          <cell r="B217" t="str">
            <v>1.1.2.1.2.2.3.5</v>
          </cell>
          <cell r="C217" t="str">
            <v>CRONOGRAMA DE EXECUÇÃO FÍSICA-FINANCEIRO DETALHADO</v>
          </cell>
          <cell r="E217">
            <v>0.18</v>
          </cell>
          <cell r="F217">
            <v>1</v>
          </cell>
          <cell r="H217">
            <v>0</v>
          </cell>
          <cell r="I217">
            <v>0</v>
          </cell>
        </row>
        <row r="218">
          <cell r="B218" t="str">
            <v>1.1.2.1.2.2.3.6</v>
          </cell>
          <cell r="C218" t="str">
            <v>CURVA DE EXECUÇÃO FÍSICA-FINANCEIRA</v>
          </cell>
          <cell r="E218">
            <v>0.18</v>
          </cell>
          <cell r="F218">
            <v>1</v>
          </cell>
          <cell r="H218">
            <v>0</v>
          </cell>
          <cell r="I218">
            <v>0</v>
          </cell>
        </row>
        <row r="219">
          <cell r="B219" t="str">
            <v>1.1.2.1.2.2.3.7</v>
          </cell>
          <cell r="C219" t="str">
            <v>PROCEDIMENTO DE MEDIÇÃO DE SERVIÇOS</v>
          </cell>
          <cell r="E219">
            <v>0.26999999999999996</v>
          </cell>
          <cell r="F219">
            <v>1</v>
          </cell>
          <cell r="H219">
            <v>0</v>
          </cell>
          <cell r="I219">
            <v>0</v>
          </cell>
        </row>
        <row r="220">
          <cell r="B220" t="str">
            <v>1.1.2.1.2.2.4</v>
          </cell>
          <cell r="C220" t="str">
            <v>PROCEDIMENTOS DE QSMS</v>
          </cell>
          <cell r="H220">
            <v>0</v>
          </cell>
          <cell r="I220">
            <v>0</v>
          </cell>
        </row>
        <row r="221">
          <cell r="B221" t="str">
            <v>1.1.2.1.2.2.4.1</v>
          </cell>
          <cell r="C221" t="str">
            <v>MANUAL DA QUALIDADE DE PROJETO DE PRÉ-DETALHAMENTO</v>
          </cell>
          <cell r="E221">
            <v>0.42</v>
          </cell>
          <cell r="F221">
            <v>1</v>
          </cell>
          <cell r="H221">
            <v>0</v>
          </cell>
          <cell r="I221">
            <v>0</v>
          </cell>
        </row>
        <row r="222">
          <cell r="B222" t="str">
            <v>1.1.2.1.2.2.4.2</v>
          </cell>
          <cell r="C222" t="str">
            <v>PLANO DA QUALIDADE</v>
          </cell>
          <cell r="E222">
            <v>0.18</v>
          </cell>
          <cell r="F222">
            <v>1</v>
          </cell>
          <cell r="H222">
            <v>0</v>
          </cell>
          <cell r="I222">
            <v>0</v>
          </cell>
        </row>
        <row r="223">
          <cell r="A223">
            <v>6</v>
          </cell>
          <cell r="B223" t="str">
            <v xml:space="preserve">1.1.2.1.2.3  </v>
          </cell>
          <cell r="C223" t="str">
            <v xml:space="preserve"> MANUTENÇÃO DAS EQUIPES  </v>
          </cell>
          <cell r="H223">
            <v>0</v>
          </cell>
          <cell r="I223">
            <v>0</v>
          </cell>
          <cell r="J223" t="str">
            <v/>
          </cell>
          <cell r="K223" t="str">
            <v/>
          </cell>
          <cell r="L223" t="str">
            <v/>
          </cell>
          <cell r="M223" t="str">
            <v/>
          </cell>
          <cell r="N223" t="str">
            <v/>
          </cell>
          <cell r="O223">
            <v>50</v>
          </cell>
        </row>
        <row r="224">
          <cell r="B224" t="str">
            <v>1.1.2.1.2.3.1</v>
          </cell>
          <cell r="C224" t="str">
            <v>MANUTENÇÃO DA EQUIPE NO ESCRITÓRIO SEDE DA CONTRATADA</v>
          </cell>
          <cell r="E224">
            <v>0</v>
          </cell>
          <cell r="F224">
            <v>1</v>
          </cell>
          <cell r="H224">
            <v>0</v>
          </cell>
          <cell r="I224">
            <v>0</v>
          </cell>
        </row>
        <row r="225">
          <cell r="B225" t="str">
            <v>1.1.2.1.2.3.2</v>
          </cell>
          <cell r="C225" t="str">
            <v>MANUTENÇÃO DA EQUIPE MÍNIMA LOTADA NA UM-REPAR</v>
          </cell>
          <cell r="E225">
            <v>0</v>
          </cell>
          <cell r="F225">
            <v>1</v>
          </cell>
          <cell r="H225">
            <v>0</v>
          </cell>
          <cell r="I225">
            <v>0</v>
          </cell>
        </row>
        <row r="226">
          <cell r="A226">
            <v>5</v>
          </cell>
          <cell r="B226" t="str">
            <v xml:space="preserve"> 1.1.2.1.3  </v>
          </cell>
          <cell r="C226" t="str">
            <v xml:space="preserve"> DESMOBILIZAÇÃO  </v>
          </cell>
          <cell r="E226">
            <v>2</v>
          </cell>
          <cell r="F226">
            <v>1</v>
          </cell>
          <cell r="H226">
            <v>0</v>
          </cell>
          <cell r="I226">
            <v>0</v>
          </cell>
          <cell r="J226" t="str">
            <v/>
          </cell>
          <cell r="K226" t="str">
            <v/>
          </cell>
          <cell r="L226" t="str">
            <v/>
          </cell>
          <cell r="M226" t="str">
            <v/>
          </cell>
          <cell r="N226">
            <v>20</v>
          </cell>
          <cell r="O226" t="str">
            <v/>
          </cell>
        </row>
        <row r="227">
          <cell r="A227">
            <v>4</v>
          </cell>
          <cell r="B227" t="str">
            <v xml:space="preserve"> 1.1.2.2  </v>
          </cell>
          <cell r="C227" t="str">
            <v xml:space="preserve"> INFRA-ESTRUTURA  </v>
          </cell>
          <cell r="H227">
            <v>0</v>
          </cell>
          <cell r="I227">
            <v>0</v>
          </cell>
          <cell r="J227" t="str">
            <v/>
          </cell>
          <cell r="K227" t="str">
            <v/>
          </cell>
          <cell r="L227" t="str">
            <v/>
          </cell>
          <cell r="M227">
            <v>8</v>
          </cell>
          <cell r="N227" t="str">
            <v/>
          </cell>
          <cell r="O227" t="str">
            <v/>
          </cell>
        </row>
        <row r="228">
          <cell r="A228">
            <v>5</v>
          </cell>
          <cell r="B228" t="str">
            <v xml:space="preserve"> 1.1.2.2.1  </v>
          </cell>
          <cell r="C228" t="str">
            <v xml:space="preserve"> ESCRITÓRIO DA CONTRATADA NA UN-REPAR  </v>
          </cell>
          <cell r="H228">
            <v>0</v>
          </cell>
          <cell r="I228">
            <v>0</v>
          </cell>
          <cell r="J228" t="str">
            <v/>
          </cell>
          <cell r="K228" t="str">
            <v/>
          </cell>
          <cell r="L228" t="str">
            <v/>
          </cell>
          <cell r="M228" t="str">
            <v/>
          </cell>
          <cell r="N228">
            <v>100</v>
          </cell>
          <cell r="O228" t="str">
            <v/>
          </cell>
        </row>
        <row r="229">
          <cell r="B229" t="str">
            <v>1.1.2.2.1.1</v>
          </cell>
          <cell r="C229" t="str">
            <v xml:space="preserve">IMPLANTAÇÃO DO ESCRITÓRIO DA CONTRATADA NA UN-REPAR  </v>
          </cell>
          <cell r="E229">
            <v>0.8</v>
          </cell>
          <cell r="F229">
            <v>1</v>
          </cell>
          <cell r="H229">
            <v>0</v>
          </cell>
          <cell r="I229">
            <v>0</v>
          </cell>
          <cell r="O229">
            <v>10</v>
          </cell>
        </row>
        <row r="230">
          <cell r="B230" t="str">
            <v>1.1.2.2.1.2</v>
          </cell>
          <cell r="C230" t="str">
            <v xml:space="preserve">MANUTENÇÃO ESCRITÓRIO DA CONTRATADA NA UN-REPAR  </v>
          </cell>
          <cell r="E230">
            <v>7.2000000000000011</v>
          </cell>
          <cell r="F230">
            <v>1</v>
          </cell>
          <cell r="H230">
            <v>0</v>
          </cell>
          <cell r="I230">
            <v>0</v>
          </cell>
          <cell r="O230">
            <v>90</v>
          </cell>
        </row>
        <row r="231">
          <cell r="H231">
            <v>0</v>
          </cell>
          <cell r="I231">
            <v>0</v>
          </cell>
        </row>
        <row r="232">
          <cell r="A232">
            <v>4</v>
          </cell>
          <cell r="B232" t="str">
            <v xml:space="preserve"> 1.1.2.3  </v>
          </cell>
          <cell r="C232" t="str">
            <v xml:space="preserve"> PROJETOS CIVIS E ELETRONICOS  </v>
          </cell>
          <cell r="H232">
            <v>0</v>
          </cell>
          <cell r="I232">
            <v>0</v>
          </cell>
          <cell r="J232" t="str">
            <v/>
          </cell>
          <cell r="K232" t="str">
            <v/>
          </cell>
          <cell r="L232" t="str">
            <v/>
          </cell>
          <cell r="M232">
            <v>82</v>
          </cell>
          <cell r="N232" t="str">
            <v/>
          </cell>
          <cell r="O232" t="str">
            <v/>
          </cell>
        </row>
        <row r="233">
          <cell r="A233">
            <v>5</v>
          </cell>
          <cell r="B233" t="str">
            <v xml:space="preserve"> 1.1.2.3.1  </v>
          </cell>
          <cell r="C233" t="str">
            <v xml:space="preserve"> CIVIL  </v>
          </cell>
          <cell r="H233">
            <v>0</v>
          </cell>
          <cell r="I233">
            <v>0</v>
          </cell>
          <cell r="J233" t="str">
            <v/>
          </cell>
          <cell r="K233" t="str">
            <v/>
          </cell>
          <cell r="L233" t="str">
            <v/>
          </cell>
          <cell r="M233" t="str">
            <v/>
          </cell>
          <cell r="N233">
            <v>15</v>
          </cell>
          <cell r="O233" t="str">
            <v/>
          </cell>
        </row>
        <row r="234">
          <cell r="A234">
            <v>6</v>
          </cell>
          <cell r="B234" t="str">
            <v xml:space="preserve"> 1.1.2.3.1.1  </v>
          </cell>
          <cell r="C234" t="str">
            <v xml:space="preserve"> ESTRUTURA  </v>
          </cell>
          <cell r="H234">
            <v>0</v>
          </cell>
          <cell r="I234">
            <v>0</v>
          </cell>
          <cell r="J234" t="str">
            <v/>
          </cell>
          <cell r="K234" t="str">
            <v/>
          </cell>
          <cell r="L234" t="str">
            <v/>
          </cell>
          <cell r="M234" t="str">
            <v/>
          </cell>
          <cell r="N234" t="str">
            <v/>
          </cell>
          <cell r="O234">
            <v>40</v>
          </cell>
        </row>
        <row r="235">
          <cell r="A235">
            <v>6</v>
          </cell>
          <cell r="B235" t="str">
            <v xml:space="preserve"> 1.1.2.3.1.2  </v>
          </cell>
          <cell r="C235" t="str">
            <v xml:space="preserve"> ARQUITETONICO  </v>
          </cell>
          <cell r="H235">
            <v>0</v>
          </cell>
          <cell r="I235">
            <v>0</v>
          </cell>
          <cell r="J235" t="str">
            <v/>
          </cell>
          <cell r="K235" t="str">
            <v/>
          </cell>
          <cell r="L235" t="str">
            <v/>
          </cell>
          <cell r="M235" t="str">
            <v/>
          </cell>
          <cell r="N235" t="str">
            <v/>
          </cell>
          <cell r="O235">
            <v>30</v>
          </cell>
        </row>
        <row r="236">
          <cell r="A236">
            <v>6</v>
          </cell>
          <cell r="B236" t="str">
            <v xml:space="preserve"> 1.1.2.3.1.3  </v>
          </cell>
          <cell r="C236" t="str">
            <v xml:space="preserve"> UNDERGROUD  </v>
          </cell>
          <cell r="H236">
            <v>0</v>
          </cell>
          <cell r="I236">
            <v>0</v>
          </cell>
          <cell r="J236" t="str">
            <v/>
          </cell>
          <cell r="K236" t="str">
            <v/>
          </cell>
          <cell r="L236" t="str">
            <v/>
          </cell>
          <cell r="M236" t="str">
            <v/>
          </cell>
          <cell r="N236" t="str">
            <v/>
          </cell>
          <cell r="O236">
            <v>30</v>
          </cell>
        </row>
        <row r="237">
          <cell r="A237">
            <v>5</v>
          </cell>
          <cell r="B237" t="str">
            <v xml:space="preserve"> 1.1.2.3.2  </v>
          </cell>
          <cell r="C237" t="str">
            <v xml:space="preserve"> ELETROMECÂNICOS  </v>
          </cell>
          <cell r="H237">
            <v>0</v>
          </cell>
          <cell r="I237">
            <v>0</v>
          </cell>
          <cell r="J237" t="str">
            <v/>
          </cell>
          <cell r="K237" t="str">
            <v/>
          </cell>
          <cell r="L237" t="str">
            <v/>
          </cell>
          <cell r="M237" t="str">
            <v/>
          </cell>
          <cell r="N237">
            <v>78</v>
          </cell>
          <cell r="O237" t="str">
            <v/>
          </cell>
        </row>
        <row r="238">
          <cell r="A238">
            <v>6</v>
          </cell>
          <cell r="B238" t="str">
            <v xml:space="preserve"> 1.1.2.3.2.1  </v>
          </cell>
          <cell r="C238" t="str">
            <v xml:space="preserve"> PROCESSO  </v>
          </cell>
          <cell r="H238">
            <v>0</v>
          </cell>
          <cell r="I238">
            <v>0</v>
          </cell>
          <cell r="J238" t="str">
            <v/>
          </cell>
          <cell r="K238" t="str">
            <v/>
          </cell>
          <cell r="L238" t="str">
            <v/>
          </cell>
          <cell r="M238" t="str">
            <v/>
          </cell>
          <cell r="N238" t="str">
            <v/>
          </cell>
          <cell r="O238">
            <v>25</v>
          </cell>
        </row>
        <row r="239">
          <cell r="A239">
            <v>6</v>
          </cell>
          <cell r="B239" t="str">
            <v xml:space="preserve"> 1.1.2.3.2.2  </v>
          </cell>
          <cell r="C239" t="str">
            <v xml:space="preserve"> EQUIPAMENTOS  </v>
          </cell>
          <cell r="H239">
            <v>0</v>
          </cell>
          <cell r="I239">
            <v>0</v>
          </cell>
          <cell r="J239" t="str">
            <v/>
          </cell>
          <cell r="K239" t="str">
            <v/>
          </cell>
          <cell r="L239" t="str">
            <v/>
          </cell>
          <cell r="M239" t="str">
            <v/>
          </cell>
          <cell r="N239" t="str">
            <v/>
          </cell>
          <cell r="O239">
            <v>15</v>
          </cell>
        </row>
        <row r="240">
          <cell r="A240">
            <v>6</v>
          </cell>
          <cell r="B240" t="str">
            <v xml:space="preserve"> 1.1.2.3.2.3  </v>
          </cell>
          <cell r="C240" t="str">
            <v xml:space="preserve"> TUBULAÇÃO  </v>
          </cell>
          <cell r="H240">
            <v>0</v>
          </cell>
          <cell r="I240">
            <v>0</v>
          </cell>
          <cell r="J240" t="str">
            <v/>
          </cell>
          <cell r="K240" t="str">
            <v/>
          </cell>
          <cell r="L240" t="str">
            <v/>
          </cell>
          <cell r="M240" t="str">
            <v/>
          </cell>
          <cell r="N240" t="str">
            <v/>
          </cell>
          <cell r="O240">
            <v>30</v>
          </cell>
        </row>
        <row r="241">
          <cell r="A241">
            <v>6</v>
          </cell>
          <cell r="B241" t="str">
            <v xml:space="preserve"> 1.1.2.3.2.4  </v>
          </cell>
          <cell r="C241" t="str">
            <v xml:space="preserve"> ELÉTRICA  </v>
          </cell>
          <cell r="H241">
            <v>0</v>
          </cell>
          <cell r="I241">
            <v>0</v>
          </cell>
          <cell r="J241" t="str">
            <v/>
          </cell>
          <cell r="K241" t="str">
            <v/>
          </cell>
          <cell r="L241" t="str">
            <v/>
          </cell>
          <cell r="M241" t="str">
            <v/>
          </cell>
          <cell r="N241" t="str">
            <v/>
          </cell>
          <cell r="O241">
            <v>10</v>
          </cell>
        </row>
        <row r="242">
          <cell r="A242">
            <v>6</v>
          </cell>
          <cell r="B242" t="str">
            <v xml:space="preserve"> 1.1.2.3.2.5  </v>
          </cell>
          <cell r="C242" t="str">
            <v xml:space="preserve"> INSTRUMENTAÇÃO  </v>
          </cell>
          <cell r="H242">
            <v>0</v>
          </cell>
          <cell r="I242">
            <v>0</v>
          </cell>
          <cell r="J242" t="str">
            <v/>
          </cell>
          <cell r="K242" t="str">
            <v/>
          </cell>
          <cell r="L242" t="str">
            <v/>
          </cell>
          <cell r="M242" t="str">
            <v/>
          </cell>
          <cell r="N242" t="str">
            <v/>
          </cell>
          <cell r="O242">
            <v>20</v>
          </cell>
        </row>
        <row r="243">
          <cell r="A243">
            <v>5</v>
          </cell>
          <cell r="B243" t="str">
            <v xml:space="preserve"> 1.1.2.3.3  </v>
          </cell>
          <cell r="C243" t="str">
            <v xml:space="preserve"> LIVRO DE PROJETO DE PRÉ DETALHAMENTO  </v>
          </cell>
          <cell r="H243">
            <v>0</v>
          </cell>
          <cell r="I243">
            <v>0</v>
          </cell>
          <cell r="J243" t="str">
            <v/>
          </cell>
          <cell r="K243" t="str">
            <v/>
          </cell>
          <cell r="L243" t="str">
            <v/>
          </cell>
          <cell r="M243" t="str">
            <v/>
          </cell>
          <cell r="N243">
            <v>2</v>
          </cell>
          <cell r="O243" t="str">
            <v/>
          </cell>
        </row>
        <row r="244">
          <cell r="A244">
            <v>5</v>
          </cell>
          <cell r="B244" t="str">
            <v xml:space="preserve"> 1.1.2.3.4  </v>
          </cell>
          <cell r="C244" t="str">
            <v xml:space="preserve"> MAQUETE ELETRONICA  </v>
          </cell>
          <cell r="H244">
            <v>0</v>
          </cell>
          <cell r="I244">
            <v>0</v>
          </cell>
          <cell r="J244" t="str">
            <v/>
          </cell>
          <cell r="K244" t="str">
            <v/>
          </cell>
          <cell r="L244" t="str">
            <v/>
          </cell>
          <cell r="M244" t="str">
            <v/>
          </cell>
          <cell r="N244">
            <v>5</v>
          </cell>
          <cell r="O244" t="str">
            <v/>
          </cell>
        </row>
        <row r="245">
          <cell r="C245" t="str">
            <v xml:space="preserve">SUB-TOTAL - UNIDADE 2315 HDT DE NAFTA DE COQUE  </v>
          </cell>
          <cell r="H245">
            <v>0</v>
          </cell>
          <cell r="I245">
            <v>0</v>
          </cell>
        </row>
        <row r="246">
          <cell r="H246">
            <v>0</v>
          </cell>
          <cell r="I246">
            <v>0</v>
          </cell>
        </row>
        <row r="247">
          <cell r="A247">
            <v>3</v>
          </cell>
          <cell r="B247" t="str">
            <v>1.1.3</v>
          </cell>
          <cell r="C247" t="str">
            <v xml:space="preserve">UNIDADE 3111 FRACIONADORA DE NAFTA  </v>
          </cell>
          <cell r="H247">
            <v>0</v>
          </cell>
          <cell r="I247">
            <v>0</v>
          </cell>
          <cell r="J247" t="str">
            <v/>
          </cell>
          <cell r="K247" t="str">
            <v/>
          </cell>
          <cell r="L247">
            <v>10</v>
          </cell>
          <cell r="M247" t="str">
            <v/>
          </cell>
          <cell r="N247" t="str">
            <v/>
          </cell>
          <cell r="O247" t="str">
            <v/>
          </cell>
        </row>
        <row r="248">
          <cell r="A248">
            <v>4</v>
          </cell>
          <cell r="B248" t="str">
            <v xml:space="preserve"> 1.1.3.1  </v>
          </cell>
          <cell r="C248" t="str">
            <v xml:space="preserve"> MOBILIZAÇÃO  </v>
          </cell>
          <cell r="H248">
            <v>0</v>
          </cell>
          <cell r="I248">
            <v>0</v>
          </cell>
          <cell r="J248" t="str">
            <v/>
          </cell>
          <cell r="K248" t="str">
            <v/>
          </cell>
          <cell r="L248" t="str">
            <v/>
          </cell>
          <cell r="M248">
            <v>10</v>
          </cell>
          <cell r="N248" t="str">
            <v/>
          </cell>
          <cell r="O248" t="str">
            <v/>
          </cell>
        </row>
        <row r="249">
          <cell r="A249">
            <v>5</v>
          </cell>
          <cell r="B249" t="str">
            <v xml:space="preserve"> 1.1.3.1.1  </v>
          </cell>
          <cell r="C249" t="str">
            <v xml:space="preserve"> KICK OFF MEETING  </v>
          </cell>
          <cell r="E249">
            <v>0.5</v>
          </cell>
          <cell r="F249">
            <v>1</v>
          </cell>
          <cell r="H249">
            <v>0</v>
          </cell>
          <cell r="I249">
            <v>0</v>
          </cell>
          <cell r="J249" t="str">
            <v/>
          </cell>
          <cell r="K249" t="str">
            <v/>
          </cell>
          <cell r="L249" t="str">
            <v/>
          </cell>
          <cell r="M249" t="str">
            <v/>
          </cell>
          <cell r="N249">
            <v>5</v>
          </cell>
          <cell r="O249" t="str">
            <v/>
          </cell>
        </row>
        <row r="250">
          <cell r="A250">
            <v>5</v>
          </cell>
          <cell r="B250" t="str">
            <v xml:space="preserve"> 1.1.3.1.2  </v>
          </cell>
          <cell r="C250" t="str">
            <v xml:space="preserve"> MOBILIZAÇÃO, PLANEJAMENTO. MANUTENÇÃO  </v>
          </cell>
          <cell r="H250">
            <v>0</v>
          </cell>
          <cell r="I250">
            <v>0</v>
          </cell>
          <cell r="J250" t="str">
            <v/>
          </cell>
          <cell r="K250" t="str">
            <v/>
          </cell>
          <cell r="L250" t="str">
            <v/>
          </cell>
          <cell r="M250" t="str">
            <v/>
          </cell>
          <cell r="N250">
            <v>75</v>
          </cell>
          <cell r="O250" t="str">
            <v/>
          </cell>
        </row>
        <row r="251">
          <cell r="A251">
            <v>6</v>
          </cell>
          <cell r="B251" t="str">
            <v xml:space="preserve"> 1.1.3.1.2.1  </v>
          </cell>
          <cell r="C251" t="str">
            <v xml:space="preserve"> MOBILIZAÇÃO DAS EQUIPES  </v>
          </cell>
          <cell r="H251">
            <v>0</v>
          </cell>
          <cell r="I251">
            <v>0</v>
          </cell>
          <cell r="J251" t="str">
            <v/>
          </cell>
          <cell r="K251" t="str">
            <v/>
          </cell>
          <cell r="L251" t="str">
            <v/>
          </cell>
          <cell r="M251" t="str">
            <v/>
          </cell>
          <cell r="N251" t="str">
            <v/>
          </cell>
          <cell r="O251">
            <v>10</v>
          </cell>
        </row>
        <row r="252">
          <cell r="B252" t="str">
            <v>1.1.3.1.2.1.1</v>
          </cell>
          <cell r="C252" t="str">
            <v xml:space="preserve"> MOBILIZAÇÃO DA EQUIPE NO ESCRITÓRIO SEDE DA CONTRATADA</v>
          </cell>
          <cell r="E252">
            <v>3.7500000000000006E-2</v>
          </cell>
          <cell r="F252">
            <v>1</v>
          </cell>
          <cell r="H252">
            <v>0</v>
          </cell>
          <cell r="I252">
            <v>0</v>
          </cell>
        </row>
        <row r="253">
          <cell r="B253" t="str">
            <v>1.1.3.1.2.1.2</v>
          </cell>
          <cell r="C253" t="str">
            <v xml:space="preserve"> MOBILIZAÇÃO DA EQUIPE MÍNIMA LOTADA NA UM-REPAR</v>
          </cell>
          <cell r="E253">
            <v>0.71249999999999991</v>
          </cell>
          <cell r="F253">
            <v>1</v>
          </cell>
          <cell r="H253">
            <v>0</v>
          </cell>
          <cell r="I253">
            <v>0</v>
          </cell>
        </row>
        <row r="254">
          <cell r="A254">
            <v>6</v>
          </cell>
          <cell r="B254" t="str">
            <v xml:space="preserve">1.1.3.1.2.2  </v>
          </cell>
          <cell r="C254" t="str">
            <v xml:space="preserve"> PLANEJAMENTO  </v>
          </cell>
          <cell r="H254">
            <v>0</v>
          </cell>
          <cell r="I254">
            <v>0</v>
          </cell>
          <cell r="J254" t="str">
            <v/>
          </cell>
          <cell r="K254" t="str">
            <v/>
          </cell>
          <cell r="L254" t="str">
            <v/>
          </cell>
          <cell r="M254" t="str">
            <v/>
          </cell>
          <cell r="N254" t="str">
            <v/>
          </cell>
          <cell r="O254">
            <v>40</v>
          </cell>
        </row>
        <row r="255">
          <cell r="B255" t="str">
            <v>1.1.3.1.2.2.1</v>
          </cell>
          <cell r="C255" t="str">
            <v>ORGANIZAÇÃO, RESPONSABILIDADE, AUTORIDADE E RECURSOS</v>
          </cell>
          <cell r="H255">
            <v>0</v>
          </cell>
          <cell r="I255">
            <v>0</v>
          </cell>
        </row>
        <row r="256">
          <cell r="B256" t="str">
            <v>1.1.3.1.2.2.1.1</v>
          </cell>
          <cell r="C256" t="str">
            <v>ORGANOGRAMAS</v>
          </cell>
          <cell r="E256">
            <v>0.15000000000000002</v>
          </cell>
          <cell r="F256">
            <v>1</v>
          </cell>
          <cell r="H256">
            <v>0</v>
          </cell>
          <cell r="I256">
            <v>0</v>
          </cell>
        </row>
        <row r="257">
          <cell r="B257" t="str">
            <v>1.1.3.1.2.2.1.2</v>
          </cell>
          <cell r="C257" t="str">
            <v>CURRÍCULOS</v>
          </cell>
          <cell r="E257">
            <v>0.15000000000000002</v>
          </cell>
          <cell r="F257">
            <v>1</v>
          </cell>
          <cell r="H257">
            <v>0</v>
          </cell>
          <cell r="I257">
            <v>0</v>
          </cell>
        </row>
        <row r="258">
          <cell r="B258" t="str">
            <v>1.1.3.1.2.2.2</v>
          </cell>
          <cell r="C258" t="str">
            <v>RECURSOS</v>
          </cell>
          <cell r="H258">
            <v>0</v>
          </cell>
          <cell r="I258">
            <v>0</v>
          </cell>
        </row>
        <row r="259">
          <cell r="B259" t="str">
            <v>1.1.3.1.2.2.2.1</v>
          </cell>
          <cell r="C259" t="str">
            <v>HISTOGRAMA DE MÃO DE OBRA</v>
          </cell>
          <cell r="E259">
            <v>0.30000000000000004</v>
          </cell>
          <cell r="F259">
            <v>1</v>
          </cell>
          <cell r="H259">
            <v>0</v>
          </cell>
          <cell r="I259">
            <v>0</v>
          </cell>
        </row>
        <row r="260">
          <cell r="B260" t="str">
            <v>1.1.3.1.2.2.3</v>
          </cell>
          <cell r="C260" t="str">
            <v>PROCEDIMENTO DE PLANEJAMENTO DE PROJETO</v>
          </cell>
          <cell r="H260">
            <v>0</v>
          </cell>
          <cell r="I260">
            <v>0</v>
          </cell>
        </row>
        <row r="261">
          <cell r="B261" t="str">
            <v>1.1.3.1.2.2.3.1</v>
          </cell>
          <cell r="C261" t="str">
            <v>EAP DETALHADA</v>
          </cell>
          <cell r="E261">
            <v>0.27</v>
          </cell>
          <cell r="F261">
            <v>1</v>
          </cell>
          <cell r="H261">
            <v>0</v>
          </cell>
          <cell r="I261">
            <v>0</v>
          </cell>
        </row>
        <row r="262">
          <cell r="B262" t="str">
            <v>1.1.3.1.2.2.3.2</v>
          </cell>
          <cell r="C262" t="str">
            <v>LISTA DE DOCUMENTOS DA U-2316 - UHDS</v>
          </cell>
          <cell r="E262">
            <v>0.36000000000000004</v>
          </cell>
          <cell r="F262">
            <v>1</v>
          </cell>
          <cell r="H262">
            <v>0</v>
          </cell>
          <cell r="I262">
            <v>0</v>
          </cell>
        </row>
        <row r="263">
          <cell r="B263" t="str">
            <v>1.1.3.1.2.2.3.3</v>
          </cell>
          <cell r="C263" t="str">
            <v>CRONOGRAMA DE EXECUÇÃO FÍSICA DETALHADO</v>
          </cell>
          <cell r="E263">
            <v>0.36000000000000004</v>
          </cell>
          <cell r="F263">
            <v>1</v>
          </cell>
          <cell r="H263">
            <v>0</v>
          </cell>
          <cell r="I263">
            <v>0</v>
          </cell>
        </row>
        <row r="264">
          <cell r="B264" t="str">
            <v>1.1.3.1.2.2.3.4</v>
          </cell>
          <cell r="C264" t="str">
            <v>CURVA DE EXECUÇÃO FÍSICA</v>
          </cell>
          <cell r="E264">
            <v>0.18000000000000002</v>
          </cell>
          <cell r="F264">
            <v>1</v>
          </cell>
          <cell r="H264">
            <v>0</v>
          </cell>
          <cell r="I264">
            <v>0</v>
          </cell>
        </row>
        <row r="265">
          <cell r="B265" t="str">
            <v>1.1.3.1.2.2.3.5</v>
          </cell>
          <cell r="C265" t="str">
            <v>CRONOGRAMA DE EXECUÇÃO FÍSICA-FINANCEIRO DETALHADO</v>
          </cell>
          <cell r="E265">
            <v>0.18000000000000002</v>
          </cell>
          <cell r="F265">
            <v>1</v>
          </cell>
          <cell r="H265">
            <v>0</v>
          </cell>
          <cell r="I265">
            <v>0</v>
          </cell>
        </row>
        <row r="266">
          <cell r="B266" t="str">
            <v>1.1.3.1.2.2.3.6</v>
          </cell>
          <cell r="C266" t="str">
            <v>CURVA DE EXECUÇÃO FÍSICA-FINANCEIRA</v>
          </cell>
          <cell r="E266">
            <v>0.18000000000000002</v>
          </cell>
          <cell r="F266">
            <v>1</v>
          </cell>
          <cell r="H266">
            <v>0</v>
          </cell>
          <cell r="I266">
            <v>0</v>
          </cell>
        </row>
        <row r="267">
          <cell r="B267" t="str">
            <v>1.1.3.1.2.2.3.7</v>
          </cell>
          <cell r="C267" t="str">
            <v>PROCEDIMENTO DE MEDIÇÃO DE SERVIÇOS</v>
          </cell>
          <cell r="E267">
            <v>0.27</v>
          </cell>
          <cell r="F267">
            <v>1</v>
          </cell>
          <cell r="H267">
            <v>0</v>
          </cell>
          <cell r="I267">
            <v>0</v>
          </cell>
        </row>
        <row r="268">
          <cell r="B268" t="str">
            <v>1.1.3.1.2.2.4</v>
          </cell>
          <cell r="C268" t="str">
            <v>PROCEDIMENTOS DE QSMS</v>
          </cell>
          <cell r="H268">
            <v>0</v>
          </cell>
          <cell r="I268">
            <v>0</v>
          </cell>
        </row>
        <row r="269">
          <cell r="B269" t="str">
            <v>1.1.3.1.2.2.4.1</v>
          </cell>
          <cell r="C269" t="str">
            <v>MANUAL DA QUALIDADE DE PROJETO DE PRÉ-DETALHAMENTO</v>
          </cell>
          <cell r="E269">
            <v>0.42000000000000004</v>
          </cell>
          <cell r="F269">
            <v>1</v>
          </cell>
          <cell r="H269">
            <v>0</v>
          </cell>
          <cell r="I269">
            <v>0</v>
          </cell>
        </row>
        <row r="270">
          <cell r="B270" t="str">
            <v>1.1.3.1.2.2.4.2</v>
          </cell>
          <cell r="C270" t="str">
            <v>PLANO DA QUALIDADE</v>
          </cell>
          <cell r="E270">
            <v>0.18000000000000002</v>
          </cell>
          <cell r="F270">
            <v>1</v>
          </cell>
          <cell r="H270">
            <v>0</v>
          </cell>
          <cell r="I270">
            <v>0</v>
          </cell>
        </row>
        <row r="271">
          <cell r="A271">
            <v>6</v>
          </cell>
          <cell r="B271" t="str">
            <v xml:space="preserve"> 1.1.3.1.2.3  </v>
          </cell>
          <cell r="C271" t="str">
            <v xml:space="preserve"> MANUTENÇÃO DAS EQUIPES  </v>
          </cell>
          <cell r="H271">
            <v>0</v>
          </cell>
          <cell r="I271">
            <v>0</v>
          </cell>
          <cell r="J271" t="str">
            <v/>
          </cell>
          <cell r="K271" t="str">
            <v/>
          </cell>
          <cell r="L271" t="str">
            <v/>
          </cell>
          <cell r="M271" t="str">
            <v/>
          </cell>
          <cell r="N271" t="str">
            <v/>
          </cell>
          <cell r="O271">
            <v>50</v>
          </cell>
        </row>
        <row r="272">
          <cell r="B272" t="str">
            <v xml:space="preserve"> 1.1.3.1.2.3.1</v>
          </cell>
          <cell r="C272" t="str">
            <v>MANUTENÇÃO DA EQUIPE NO ESCRITÓRIO SEDE DA CONTRATADA</v>
          </cell>
          <cell r="E272">
            <v>0</v>
          </cell>
          <cell r="F272">
            <v>1</v>
          </cell>
          <cell r="H272">
            <v>0</v>
          </cell>
          <cell r="I272">
            <v>0</v>
          </cell>
        </row>
        <row r="273">
          <cell r="B273" t="str">
            <v xml:space="preserve"> 1.1.3.1.2.3.2</v>
          </cell>
          <cell r="C273" t="str">
            <v>MANUTENÇÃO DA EQUIPE MÍNIMA LOTADA NA UM-REPAR</v>
          </cell>
          <cell r="E273">
            <v>0</v>
          </cell>
          <cell r="F273">
            <v>1</v>
          </cell>
          <cell r="H273">
            <v>0</v>
          </cell>
          <cell r="I273">
            <v>0</v>
          </cell>
        </row>
        <row r="274">
          <cell r="A274">
            <v>5</v>
          </cell>
          <cell r="B274" t="str">
            <v xml:space="preserve"> 1.1.3.1.3  </v>
          </cell>
          <cell r="C274" t="str">
            <v xml:space="preserve"> DESMOBILIZAÇÃO  </v>
          </cell>
          <cell r="E274">
            <v>2</v>
          </cell>
          <cell r="F274">
            <v>1</v>
          </cell>
          <cell r="H274">
            <v>0</v>
          </cell>
          <cell r="I274">
            <v>0</v>
          </cell>
          <cell r="J274" t="str">
            <v/>
          </cell>
          <cell r="K274" t="str">
            <v/>
          </cell>
          <cell r="L274" t="str">
            <v/>
          </cell>
          <cell r="M274" t="str">
            <v/>
          </cell>
          <cell r="N274">
            <v>20</v>
          </cell>
          <cell r="O274" t="str">
            <v/>
          </cell>
        </row>
        <row r="275">
          <cell r="A275">
            <v>4</v>
          </cell>
          <cell r="B275" t="str">
            <v xml:space="preserve"> 1.1.3.2  </v>
          </cell>
          <cell r="C275" t="str">
            <v xml:space="preserve"> INFRA-ESTRUTURA  </v>
          </cell>
          <cell r="H275">
            <v>0</v>
          </cell>
          <cell r="I275">
            <v>0</v>
          </cell>
          <cell r="J275" t="str">
            <v/>
          </cell>
          <cell r="K275" t="str">
            <v/>
          </cell>
          <cell r="L275" t="str">
            <v/>
          </cell>
          <cell r="M275">
            <v>8</v>
          </cell>
          <cell r="N275" t="str">
            <v/>
          </cell>
          <cell r="O275" t="str">
            <v/>
          </cell>
        </row>
        <row r="276">
          <cell r="A276">
            <v>5</v>
          </cell>
          <cell r="B276" t="str">
            <v xml:space="preserve"> 1.1.3.2.1  </v>
          </cell>
          <cell r="C276" t="str">
            <v xml:space="preserve"> ESCRITÓRIO DA CONTRATADA NA UN-REPAR  </v>
          </cell>
          <cell r="H276">
            <v>0</v>
          </cell>
          <cell r="I276">
            <v>0</v>
          </cell>
          <cell r="J276" t="str">
            <v/>
          </cell>
          <cell r="K276" t="str">
            <v/>
          </cell>
          <cell r="L276" t="str">
            <v/>
          </cell>
          <cell r="M276" t="str">
            <v/>
          </cell>
          <cell r="N276">
            <v>100</v>
          </cell>
          <cell r="O276" t="str">
            <v/>
          </cell>
        </row>
        <row r="277">
          <cell r="B277" t="str">
            <v>1.1.3.2.1.1</v>
          </cell>
          <cell r="C277" t="str">
            <v xml:space="preserve">IMPLANTAÇÃO DO ESCRITÓRIO DA CONTRATADA NA UN-REPAR  </v>
          </cell>
          <cell r="E277">
            <v>0</v>
          </cell>
          <cell r="F277">
            <v>1</v>
          </cell>
          <cell r="H277">
            <v>0</v>
          </cell>
          <cell r="I277">
            <v>0</v>
          </cell>
          <cell r="O277">
            <v>10</v>
          </cell>
        </row>
        <row r="278">
          <cell r="B278" t="str">
            <v>1.1.3.2.1.2</v>
          </cell>
          <cell r="C278" t="str">
            <v xml:space="preserve">MANUTENÇÃO ESCRITÓRIO DA CONTRATADA NA UN-REPAR  </v>
          </cell>
          <cell r="E278">
            <v>0</v>
          </cell>
          <cell r="F278">
            <v>1</v>
          </cell>
          <cell r="H278">
            <v>0</v>
          </cell>
          <cell r="I278">
            <v>0</v>
          </cell>
          <cell r="O278">
            <v>90</v>
          </cell>
        </row>
        <row r="279">
          <cell r="H279">
            <v>0</v>
          </cell>
          <cell r="I279">
            <v>0</v>
          </cell>
        </row>
        <row r="280">
          <cell r="A280">
            <v>4</v>
          </cell>
          <cell r="B280" t="str">
            <v xml:space="preserve"> 1.1.3.3  </v>
          </cell>
          <cell r="C280" t="str">
            <v xml:space="preserve"> PROJETOS CIVIS E ELETRONICOS  </v>
          </cell>
          <cell r="H280">
            <v>0</v>
          </cell>
          <cell r="I280">
            <v>0</v>
          </cell>
          <cell r="J280" t="str">
            <v/>
          </cell>
          <cell r="K280" t="str">
            <v/>
          </cell>
          <cell r="L280" t="str">
            <v/>
          </cell>
          <cell r="M280">
            <v>82</v>
          </cell>
          <cell r="N280" t="str">
            <v/>
          </cell>
          <cell r="O280" t="str">
            <v/>
          </cell>
        </row>
        <row r="281">
          <cell r="A281">
            <v>5</v>
          </cell>
          <cell r="B281" t="str">
            <v xml:space="preserve"> 1.1.3.3.1  </v>
          </cell>
          <cell r="C281" t="str">
            <v xml:space="preserve"> CIVIL  </v>
          </cell>
          <cell r="H281">
            <v>0</v>
          </cell>
          <cell r="I281">
            <v>0</v>
          </cell>
          <cell r="J281" t="str">
            <v/>
          </cell>
          <cell r="K281" t="str">
            <v/>
          </cell>
          <cell r="L281" t="str">
            <v/>
          </cell>
          <cell r="M281" t="str">
            <v/>
          </cell>
          <cell r="N281">
            <v>15</v>
          </cell>
          <cell r="O281" t="str">
            <v/>
          </cell>
        </row>
        <row r="282">
          <cell r="A282">
            <v>6</v>
          </cell>
          <cell r="B282" t="str">
            <v xml:space="preserve"> 1.1.3.3.1.1  </v>
          </cell>
          <cell r="C282" t="str">
            <v xml:space="preserve"> ESTRUTURA  </v>
          </cell>
          <cell r="H282">
            <v>0</v>
          </cell>
          <cell r="I282">
            <v>0</v>
          </cell>
          <cell r="J282" t="str">
            <v/>
          </cell>
          <cell r="K282" t="str">
            <v/>
          </cell>
          <cell r="L282" t="str">
            <v/>
          </cell>
          <cell r="M282" t="str">
            <v/>
          </cell>
          <cell r="N282" t="str">
            <v/>
          </cell>
          <cell r="O282">
            <v>40</v>
          </cell>
        </row>
        <row r="283">
          <cell r="A283">
            <v>6</v>
          </cell>
          <cell r="B283" t="str">
            <v xml:space="preserve"> 1.1.3.3.1.2  </v>
          </cell>
          <cell r="C283" t="str">
            <v xml:space="preserve"> ARQUITETONICO  </v>
          </cell>
          <cell r="H283">
            <v>0</v>
          </cell>
          <cell r="I283">
            <v>0</v>
          </cell>
          <cell r="J283" t="str">
            <v/>
          </cell>
          <cell r="K283" t="str">
            <v/>
          </cell>
          <cell r="L283" t="str">
            <v/>
          </cell>
          <cell r="M283" t="str">
            <v/>
          </cell>
          <cell r="N283" t="str">
            <v/>
          </cell>
          <cell r="O283">
            <v>30</v>
          </cell>
        </row>
        <row r="284">
          <cell r="A284">
            <v>6</v>
          </cell>
          <cell r="B284" t="str">
            <v xml:space="preserve"> 1.1.3.3.1.3  </v>
          </cell>
          <cell r="C284" t="str">
            <v xml:space="preserve"> UNDERGROUD  </v>
          </cell>
          <cell r="H284">
            <v>0</v>
          </cell>
          <cell r="I284">
            <v>0</v>
          </cell>
          <cell r="J284" t="str">
            <v/>
          </cell>
          <cell r="K284" t="str">
            <v/>
          </cell>
          <cell r="L284" t="str">
            <v/>
          </cell>
          <cell r="M284" t="str">
            <v/>
          </cell>
          <cell r="N284" t="str">
            <v/>
          </cell>
          <cell r="O284">
            <v>30</v>
          </cell>
        </row>
        <row r="285">
          <cell r="A285">
            <v>5</v>
          </cell>
          <cell r="B285" t="str">
            <v xml:space="preserve"> 1.1.3.3.2  </v>
          </cell>
          <cell r="C285" t="str">
            <v xml:space="preserve"> ELETROMECÂNICOS  </v>
          </cell>
          <cell r="H285">
            <v>0</v>
          </cell>
          <cell r="I285">
            <v>0</v>
          </cell>
          <cell r="J285" t="str">
            <v/>
          </cell>
          <cell r="K285" t="str">
            <v/>
          </cell>
          <cell r="L285" t="str">
            <v/>
          </cell>
          <cell r="M285" t="str">
            <v/>
          </cell>
          <cell r="N285">
            <v>78</v>
          </cell>
          <cell r="O285" t="str">
            <v/>
          </cell>
        </row>
        <row r="286">
          <cell r="A286">
            <v>6</v>
          </cell>
          <cell r="B286" t="str">
            <v xml:space="preserve"> 1.1.3.3.2.1  </v>
          </cell>
          <cell r="C286" t="str">
            <v xml:space="preserve"> PROCESSO  </v>
          </cell>
          <cell r="H286">
            <v>0</v>
          </cell>
          <cell r="I286">
            <v>0</v>
          </cell>
          <cell r="J286" t="str">
            <v/>
          </cell>
          <cell r="K286" t="str">
            <v/>
          </cell>
          <cell r="L286" t="str">
            <v/>
          </cell>
          <cell r="M286" t="str">
            <v/>
          </cell>
          <cell r="N286" t="str">
            <v/>
          </cell>
          <cell r="O286">
            <v>25</v>
          </cell>
        </row>
        <row r="287">
          <cell r="A287">
            <v>6</v>
          </cell>
          <cell r="B287" t="str">
            <v xml:space="preserve"> 1.1.3.3.2.2  </v>
          </cell>
          <cell r="C287" t="str">
            <v xml:space="preserve"> EQUIPAMENTOS  </v>
          </cell>
          <cell r="H287">
            <v>0</v>
          </cell>
          <cell r="I287">
            <v>0</v>
          </cell>
          <cell r="J287" t="str">
            <v/>
          </cell>
          <cell r="K287" t="str">
            <v/>
          </cell>
          <cell r="L287" t="str">
            <v/>
          </cell>
          <cell r="M287" t="str">
            <v/>
          </cell>
          <cell r="N287" t="str">
            <v/>
          </cell>
          <cell r="O287">
            <v>15</v>
          </cell>
        </row>
        <row r="288">
          <cell r="A288">
            <v>6</v>
          </cell>
          <cell r="B288" t="str">
            <v xml:space="preserve"> 1.1.3.3.2.3  </v>
          </cell>
          <cell r="C288" t="str">
            <v xml:space="preserve"> TUBULAÇÃO  </v>
          </cell>
          <cell r="H288">
            <v>0</v>
          </cell>
          <cell r="I288">
            <v>0</v>
          </cell>
          <cell r="J288" t="str">
            <v/>
          </cell>
          <cell r="K288" t="str">
            <v/>
          </cell>
          <cell r="L288" t="str">
            <v/>
          </cell>
          <cell r="M288" t="str">
            <v/>
          </cell>
          <cell r="N288" t="str">
            <v/>
          </cell>
          <cell r="O288">
            <v>30</v>
          </cell>
        </row>
        <row r="289">
          <cell r="A289">
            <v>6</v>
          </cell>
          <cell r="B289" t="str">
            <v xml:space="preserve"> 1.1.3.3.2.4  </v>
          </cell>
          <cell r="C289" t="str">
            <v xml:space="preserve"> ELÉTRICA  </v>
          </cell>
          <cell r="H289">
            <v>0</v>
          </cell>
          <cell r="I289">
            <v>0</v>
          </cell>
          <cell r="J289" t="str">
            <v/>
          </cell>
          <cell r="K289" t="str">
            <v/>
          </cell>
          <cell r="L289" t="str">
            <v/>
          </cell>
          <cell r="M289" t="str">
            <v/>
          </cell>
          <cell r="N289" t="str">
            <v/>
          </cell>
          <cell r="O289">
            <v>10</v>
          </cell>
        </row>
        <row r="290">
          <cell r="A290">
            <v>6</v>
          </cell>
          <cell r="B290" t="str">
            <v xml:space="preserve"> 1.1.3.3.2.5  </v>
          </cell>
          <cell r="C290" t="str">
            <v xml:space="preserve"> INSTRUMENTAÇÃO  </v>
          </cell>
          <cell r="H290">
            <v>0</v>
          </cell>
          <cell r="I290">
            <v>0</v>
          </cell>
          <cell r="J290" t="str">
            <v/>
          </cell>
          <cell r="K290" t="str">
            <v/>
          </cell>
          <cell r="L290" t="str">
            <v/>
          </cell>
          <cell r="M290" t="str">
            <v/>
          </cell>
          <cell r="N290" t="str">
            <v/>
          </cell>
          <cell r="O290">
            <v>20</v>
          </cell>
        </row>
        <row r="291">
          <cell r="A291">
            <v>5</v>
          </cell>
          <cell r="B291" t="str">
            <v xml:space="preserve"> 1.1.3.3.3  </v>
          </cell>
          <cell r="C291" t="str">
            <v xml:space="preserve"> LIVRO DE PROJETO DE PRÉ DETALHAMENTO  </v>
          </cell>
          <cell r="H291">
            <v>0</v>
          </cell>
          <cell r="I291">
            <v>0</v>
          </cell>
          <cell r="J291" t="str">
            <v/>
          </cell>
          <cell r="K291" t="str">
            <v/>
          </cell>
          <cell r="L291" t="str">
            <v/>
          </cell>
          <cell r="M291" t="str">
            <v/>
          </cell>
          <cell r="N291">
            <v>2</v>
          </cell>
          <cell r="O291" t="str">
            <v/>
          </cell>
        </row>
        <row r="292">
          <cell r="A292">
            <v>5</v>
          </cell>
          <cell r="B292" t="str">
            <v xml:space="preserve"> 1.1.3.3.4  </v>
          </cell>
          <cell r="C292" t="str">
            <v xml:space="preserve"> MAQUETE ELETRONICA  </v>
          </cell>
          <cell r="H292">
            <v>0</v>
          </cell>
          <cell r="I292">
            <v>0</v>
          </cell>
          <cell r="J292" t="str">
            <v/>
          </cell>
          <cell r="K292" t="str">
            <v/>
          </cell>
          <cell r="L292" t="str">
            <v/>
          </cell>
          <cell r="M292" t="str">
            <v/>
          </cell>
          <cell r="N292">
            <v>5</v>
          </cell>
          <cell r="O292" t="str">
            <v/>
          </cell>
        </row>
        <row r="293">
          <cell r="C293" t="str">
            <v xml:space="preserve">SUB-TOTAL - UNIDADE 3111 FRACIONADORA DE NAFTA  </v>
          </cell>
        </row>
        <row r="295">
          <cell r="A295">
            <v>3</v>
          </cell>
          <cell r="B295" t="str">
            <v>1.1.4</v>
          </cell>
          <cell r="C295" t="str">
            <v xml:space="preserve">UNIDADE 2222 REFORMA CATALITICA  </v>
          </cell>
          <cell r="H295">
            <v>0</v>
          </cell>
          <cell r="I295">
            <v>0</v>
          </cell>
          <cell r="J295" t="str">
            <v/>
          </cell>
          <cell r="K295" t="str">
            <v/>
          </cell>
          <cell r="L295">
            <v>16</v>
          </cell>
          <cell r="M295" t="str">
            <v/>
          </cell>
          <cell r="N295" t="str">
            <v/>
          </cell>
          <cell r="O295" t="str">
            <v/>
          </cell>
        </row>
        <row r="296">
          <cell r="A296">
            <v>4</v>
          </cell>
          <cell r="B296" t="str">
            <v xml:space="preserve"> 1.1.4.1  </v>
          </cell>
          <cell r="C296" t="str">
            <v xml:space="preserve"> MOBILIZAÇÃO  </v>
          </cell>
          <cell r="H296">
            <v>0</v>
          </cell>
          <cell r="I296">
            <v>0</v>
          </cell>
          <cell r="J296" t="str">
            <v/>
          </cell>
          <cell r="K296" t="str">
            <v/>
          </cell>
          <cell r="L296" t="str">
            <v/>
          </cell>
          <cell r="M296">
            <v>10</v>
          </cell>
          <cell r="N296" t="str">
            <v/>
          </cell>
          <cell r="O296" t="str">
            <v/>
          </cell>
        </row>
        <row r="297">
          <cell r="A297">
            <v>5</v>
          </cell>
          <cell r="B297" t="str">
            <v xml:space="preserve"> 1.1.4.1.1  </v>
          </cell>
          <cell r="C297" t="str">
            <v xml:space="preserve"> KICK OFF MEETING  </v>
          </cell>
          <cell r="E297">
            <v>0.49999999999999994</v>
          </cell>
          <cell r="F297">
            <v>1</v>
          </cell>
          <cell r="H297">
            <v>0</v>
          </cell>
          <cell r="I297">
            <v>0</v>
          </cell>
          <cell r="J297" t="str">
            <v/>
          </cell>
          <cell r="K297" t="str">
            <v/>
          </cell>
          <cell r="L297" t="str">
            <v/>
          </cell>
          <cell r="M297" t="str">
            <v/>
          </cell>
          <cell r="N297">
            <v>5</v>
          </cell>
          <cell r="O297" t="str">
            <v/>
          </cell>
        </row>
        <row r="298">
          <cell r="A298">
            <v>5</v>
          </cell>
          <cell r="B298" t="str">
            <v xml:space="preserve"> 1.1.4.1.2  </v>
          </cell>
          <cell r="C298" t="str">
            <v xml:space="preserve"> MOBILIZAÇÃO, PLANEJAMENTO. MANUTENÇÃO  </v>
          </cell>
          <cell r="H298">
            <v>0</v>
          </cell>
          <cell r="I298">
            <v>0</v>
          </cell>
          <cell r="J298" t="str">
            <v/>
          </cell>
          <cell r="K298" t="str">
            <v/>
          </cell>
          <cell r="L298" t="str">
            <v/>
          </cell>
          <cell r="M298" t="str">
            <v/>
          </cell>
          <cell r="N298">
            <v>75</v>
          </cell>
          <cell r="O298" t="str">
            <v/>
          </cell>
        </row>
        <row r="299">
          <cell r="A299">
            <v>6</v>
          </cell>
          <cell r="B299" t="str">
            <v xml:space="preserve"> 1.1.4.1.2.1  </v>
          </cell>
          <cell r="C299" t="str">
            <v xml:space="preserve"> MOBILIZAÇÃO DAS EQUIPES  </v>
          </cell>
          <cell r="H299">
            <v>0</v>
          </cell>
          <cell r="I299">
            <v>0</v>
          </cell>
          <cell r="J299" t="str">
            <v/>
          </cell>
          <cell r="K299" t="str">
            <v/>
          </cell>
          <cell r="L299" t="str">
            <v/>
          </cell>
          <cell r="M299" t="str">
            <v/>
          </cell>
          <cell r="N299" t="str">
            <v/>
          </cell>
          <cell r="O299">
            <v>10</v>
          </cell>
        </row>
        <row r="300">
          <cell r="B300" t="str">
            <v>1.1.4.1.2.1.1</v>
          </cell>
          <cell r="C300" t="str">
            <v xml:space="preserve"> MOBILIZAÇÃO DA EQUIPE NO ESCRITÓRIO SEDE DA CONTRATADA</v>
          </cell>
          <cell r="E300">
            <v>3.7499999999999999E-2</v>
          </cell>
          <cell r="F300">
            <v>1</v>
          </cell>
          <cell r="H300">
            <v>0</v>
          </cell>
          <cell r="I300">
            <v>0</v>
          </cell>
        </row>
        <row r="301">
          <cell r="B301" t="str">
            <v>1.1.4.1.2.1.2</v>
          </cell>
          <cell r="C301" t="str">
            <v xml:space="preserve"> MOBILIZAÇÃO DA EQUIPE MÍNIMA LOTADA NA UM-REPAR</v>
          </cell>
          <cell r="E301">
            <v>0.71250000000000002</v>
          </cell>
          <cell r="F301">
            <v>1</v>
          </cell>
          <cell r="H301">
            <v>0</v>
          </cell>
          <cell r="I301">
            <v>0</v>
          </cell>
        </row>
        <row r="302">
          <cell r="A302">
            <v>6</v>
          </cell>
          <cell r="B302" t="str">
            <v xml:space="preserve">1.1.4.1.2.2  </v>
          </cell>
          <cell r="C302" t="str">
            <v xml:space="preserve"> PLANEJAMENTO  </v>
          </cell>
          <cell r="H302">
            <v>0</v>
          </cell>
          <cell r="I302">
            <v>0</v>
          </cell>
          <cell r="J302" t="str">
            <v/>
          </cell>
          <cell r="K302" t="str">
            <v/>
          </cell>
          <cell r="L302" t="str">
            <v/>
          </cell>
          <cell r="M302" t="str">
            <v/>
          </cell>
          <cell r="N302" t="str">
            <v/>
          </cell>
          <cell r="O302">
            <v>40</v>
          </cell>
        </row>
        <row r="303">
          <cell r="B303" t="str">
            <v>1.1.4.1.2.2.1</v>
          </cell>
          <cell r="C303" t="str">
            <v>ORGANIZAÇÃO, RESPONSABILIDADE, AUTORIDADE E RECURSOS</v>
          </cell>
          <cell r="H303">
            <v>0</v>
          </cell>
          <cell r="I303">
            <v>0</v>
          </cell>
        </row>
        <row r="304">
          <cell r="B304" t="str">
            <v>1.1.4.1.2.2.1.1</v>
          </cell>
          <cell r="C304" t="str">
            <v>ORGANOGRAMAS</v>
          </cell>
          <cell r="E304">
            <v>0.15</v>
          </cell>
          <cell r="F304">
            <v>1</v>
          </cell>
          <cell r="H304">
            <v>0</v>
          </cell>
          <cell r="I304">
            <v>0</v>
          </cell>
        </row>
        <row r="305">
          <cell r="B305" t="str">
            <v>1.1.4.1.2.2.1.2</v>
          </cell>
          <cell r="C305" t="str">
            <v>CURRÍCULOS</v>
          </cell>
          <cell r="E305">
            <v>0.15</v>
          </cell>
          <cell r="F305">
            <v>1</v>
          </cell>
          <cell r="H305">
            <v>0</v>
          </cell>
          <cell r="I305">
            <v>0</v>
          </cell>
        </row>
        <row r="306">
          <cell r="B306" t="str">
            <v>1.1.4.1.2.2.2</v>
          </cell>
          <cell r="C306" t="str">
            <v>RECURSOS</v>
          </cell>
          <cell r="H306">
            <v>0</v>
          </cell>
          <cell r="I306">
            <v>0</v>
          </cell>
        </row>
        <row r="307">
          <cell r="B307" t="str">
            <v>1.1.4.1.2.2.2.1</v>
          </cell>
          <cell r="C307" t="str">
            <v>HISTOGRAMA DE MÃO DE OBRA</v>
          </cell>
          <cell r="E307">
            <v>0.3</v>
          </cell>
          <cell r="F307">
            <v>1</v>
          </cell>
          <cell r="H307">
            <v>0</v>
          </cell>
          <cell r="I307">
            <v>0</v>
          </cell>
        </row>
        <row r="308">
          <cell r="B308" t="str">
            <v>1.1.4.1.2.2.3</v>
          </cell>
          <cell r="C308" t="str">
            <v>PROCEDIMENTO DE PLANEJAMENTO DE PROJETO</v>
          </cell>
          <cell r="H308">
            <v>0</v>
          </cell>
          <cell r="I308">
            <v>0</v>
          </cell>
        </row>
        <row r="309">
          <cell r="B309" t="str">
            <v>1.1.4.1.2.2.3.1</v>
          </cell>
          <cell r="C309" t="str">
            <v>EAP DETALHADA</v>
          </cell>
          <cell r="E309">
            <v>0.26999999999999996</v>
          </cell>
          <cell r="F309">
            <v>1</v>
          </cell>
          <cell r="H309">
            <v>0</v>
          </cell>
          <cell r="I309">
            <v>0</v>
          </cell>
        </row>
        <row r="310">
          <cell r="B310" t="str">
            <v>1.1.4.1.2.2.3.2</v>
          </cell>
          <cell r="C310" t="str">
            <v>LISTA DE DOCUMENTOS DA U-2316 - UHDS</v>
          </cell>
          <cell r="E310">
            <v>0.36</v>
          </cell>
          <cell r="F310">
            <v>1</v>
          </cell>
          <cell r="H310">
            <v>0</v>
          </cell>
          <cell r="I310">
            <v>0</v>
          </cell>
        </row>
        <row r="311">
          <cell r="B311" t="str">
            <v>1.1.4.1.2.2.3.3</v>
          </cell>
          <cell r="C311" t="str">
            <v>CRONOGRAMA DE EXECUÇÃO FÍSICA DETALHADO</v>
          </cell>
          <cell r="E311">
            <v>0.36</v>
          </cell>
          <cell r="F311">
            <v>1</v>
          </cell>
          <cell r="H311">
            <v>0</v>
          </cell>
          <cell r="I311">
            <v>0</v>
          </cell>
        </row>
        <row r="312">
          <cell r="B312" t="str">
            <v>1.1.4.1.2.2.3.4</v>
          </cell>
          <cell r="C312" t="str">
            <v>CURVA DE EXECUÇÃO FÍSICA</v>
          </cell>
          <cell r="E312">
            <v>0.18</v>
          </cell>
          <cell r="F312">
            <v>1</v>
          </cell>
          <cell r="H312">
            <v>0</v>
          </cell>
          <cell r="I312">
            <v>0</v>
          </cell>
        </row>
        <row r="313">
          <cell r="B313" t="str">
            <v>1.1.4.1.2.2.3.5</v>
          </cell>
          <cell r="C313" t="str">
            <v>CRONOGRAMA DE EXECUÇÃO FÍSICA-FINANCEIRO DETALHADO</v>
          </cell>
          <cell r="E313">
            <v>0.18</v>
          </cell>
          <cell r="F313">
            <v>1</v>
          </cell>
          <cell r="H313">
            <v>0</v>
          </cell>
          <cell r="I313">
            <v>0</v>
          </cell>
        </row>
        <row r="314">
          <cell r="B314" t="str">
            <v>1.1.4.1.2.2.3.6</v>
          </cell>
          <cell r="C314" t="str">
            <v>CURVA DE EXECUÇÃO FÍSICA-FINANCEIRA</v>
          </cell>
          <cell r="E314">
            <v>0.18</v>
          </cell>
          <cell r="F314">
            <v>1</v>
          </cell>
          <cell r="H314">
            <v>0</v>
          </cell>
          <cell r="I314">
            <v>0</v>
          </cell>
        </row>
        <row r="315">
          <cell r="B315" t="str">
            <v>1.1.4.1.2.2.3.7</v>
          </cell>
          <cell r="C315" t="str">
            <v>PROCEDIMENTO DE MEDIÇÃO DE SERVIÇOS</v>
          </cell>
          <cell r="E315">
            <v>0.26999999999999996</v>
          </cell>
          <cell r="F315">
            <v>1</v>
          </cell>
          <cell r="H315">
            <v>0</v>
          </cell>
          <cell r="I315">
            <v>0</v>
          </cell>
        </row>
        <row r="316">
          <cell r="B316" t="str">
            <v>1.1.4.1.2.2.4</v>
          </cell>
          <cell r="C316" t="str">
            <v>PROCEDIMENTOS DE QSMS</v>
          </cell>
          <cell r="H316">
            <v>0</v>
          </cell>
          <cell r="I316">
            <v>0</v>
          </cell>
        </row>
        <row r="317">
          <cell r="B317" t="str">
            <v>1.1.4.1.2.2.4.1</v>
          </cell>
          <cell r="C317" t="str">
            <v>MANUAL DA QUALIDADE DE PROJETO DE PRÉ-DETALHAMENTO</v>
          </cell>
          <cell r="E317">
            <v>0.42</v>
          </cell>
          <cell r="F317">
            <v>1</v>
          </cell>
          <cell r="H317">
            <v>0</v>
          </cell>
          <cell r="I317">
            <v>0</v>
          </cell>
        </row>
        <row r="318">
          <cell r="B318" t="str">
            <v>1.1.4.1.2.2.4.2</v>
          </cell>
          <cell r="C318" t="str">
            <v>PLANO DA QUALIDADE</v>
          </cell>
          <cell r="E318">
            <v>0.18</v>
          </cell>
          <cell r="F318">
            <v>1</v>
          </cell>
          <cell r="H318">
            <v>0</v>
          </cell>
          <cell r="I318">
            <v>0</v>
          </cell>
        </row>
        <row r="319">
          <cell r="A319">
            <v>6</v>
          </cell>
          <cell r="B319" t="str">
            <v xml:space="preserve"> 1.1.4.1.2.3  </v>
          </cell>
          <cell r="C319" t="str">
            <v xml:space="preserve"> MANUTENÇÃO DAS EQUIPES  </v>
          </cell>
          <cell r="H319">
            <v>0</v>
          </cell>
          <cell r="I319">
            <v>0</v>
          </cell>
          <cell r="J319" t="str">
            <v/>
          </cell>
          <cell r="K319" t="str">
            <v/>
          </cell>
          <cell r="L319" t="str">
            <v/>
          </cell>
          <cell r="M319" t="str">
            <v/>
          </cell>
          <cell r="N319" t="str">
            <v/>
          </cell>
          <cell r="O319">
            <v>50</v>
          </cell>
        </row>
        <row r="320">
          <cell r="B320" t="str">
            <v xml:space="preserve"> 1.1.4.1.2.3.1</v>
          </cell>
          <cell r="C320" t="str">
            <v>MANUTENÇÃO DA EQUIPE NO ESCRITÓRIO SEDE DA CONTRATADA</v>
          </cell>
          <cell r="E320">
            <v>0</v>
          </cell>
          <cell r="F320">
            <v>1</v>
          </cell>
          <cell r="H320">
            <v>0</v>
          </cell>
          <cell r="I320">
            <v>0</v>
          </cell>
        </row>
        <row r="321">
          <cell r="B321" t="str">
            <v xml:space="preserve"> 1.1.4.1.2.3.2</v>
          </cell>
          <cell r="C321" t="str">
            <v>MANUTENÇÃO DA EQUIPE MÍNIMA LOTADA NA UM-REPAR</v>
          </cell>
          <cell r="E321">
            <v>0</v>
          </cell>
          <cell r="F321">
            <v>1</v>
          </cell>
          <cell r="H321">
            <v>0</v>
          </cell>
          <cell r="I321">
            <v>0</v>
          </cell>
        </row>
        <row r="322">
          <cell r="A322">
            <v>5</v>
          </cell>
          <cell r="B322" t="str">
            <v xml:space="preserve"> 1.1.4.1.3  </v>
          </cell>
          <cell r="C322" t="str">
            <v xml:space="preserve"> DESMOBILIZAÇÃO  </v>
          </cell>
          <cell r="E322">
            <v>1.9999999999999998</v>
          </cell>
          <cell r="F322">
            <v>1</v>
          </cell>
          <cell r="H322">
            <v>0</v>
          </cell>
          <cell r="I322">
            <v>0</v>
          </cell>
          <cell r="J322" t="str">
            <v/>
          </cell>
          <cell r="K322" t="str">
            <v/>
          </cell>
          <cell r="L322" t="str">
            <v/>
          </cell>
          <cell r="M322" t="str">
            <v/>
          </cell>
          <cell r="N322">
            <v>20</v>
          </cell>
          <cell r="O322" t="str">
            <v/>
          </cell>
        </row>
        <row r="323">
          <cell r="A323">
            <v>4</v>
          </cell>
          <cell r="B323" t="str">
            <v>1.1.4.2</v>
          </cell>
          <cell r="C323" t="str">
            <v xml:space="preserve"> INFRA-ESTRUTURA  </v>
          </cell>
          <cell r="H323">
            <v>0</v>
          </cell>
          <cell r="I323">
            <v>0</v>
          </cell>
          <cell r="J323" t="str">
            <v/>
          </cell>
          <cell r="K323" t="str">
            <v/>
          </cell>
          <cell r="L323" t="str">
            <v/>
          </cell>
          <cell r="M323">
            <v>8</v>
          </cell>
          <cell r="N323" t="str">
            <v/>
          </cell>
          <cell r="O323" t="str">
            <v/>
          </cell>
        </row>
        <row r="324">
          <cell r="A324">
            <v>5</v>
          </cell>
          <cell r="B324" t="str">
            <v xml:space="preserve"> 1.1.4.2.1  </v>
          </cell>
          <cell r="C324" t="str">
            <v xml:space="preserve"> ESCRITÓRIO DA CONTRATADA NA UN-REPAR  </v>
          </cell>
          <cell r="H324">
            <v>0</v>
          </cell>
          <cell r="I324">
            <v>0</v>
          </cell>
          <cell r="J324" t="str">
            <v/>
          </cell>
          <cell r="K324" t="str">
            <v/>
          </cell>
          <cell r="L324" t="str">
            <v/>
          </cell>
          <cell r="M324" t="str">
            <v/>
          </cell>
          <cell r="N324">
            <v>100</v>
          </cell>
          <cell r="O324" t="str">
            <v/>
          </cell>
        </row>
        <row r="325">
          <cell r="B325" t="str">
            <v xml:space="preserve"> 1.1.4.2.1.1</v>
          </cell>
          <cell r="C325" t="str">
            <v xml:space="preserve">IMPLANTAÇÃO DO ESCRITÓRIO DA CONTRATADA NA UN-REPAR  </v>
          </cell>
          <cell r="E325">
            <v>0</v>
          </cell>
          <cell r="F325">
            <v>1</v>
          </cell>
          <cell r="H325">
            <v>0</v>
          </cell>
          <cell r="I325">
            <v>0</v>
          </cell>
          <cell r="O325">
            <v>10</v>
          </cell>
        </row>
        <row r="326">
          <cell r="B326" t="str">
            <v xml:space="preserve"> 1.1.4.2.1.2</v>
          </cell>
          <cell r="C326" t="str">
            <v xml:space="preserve">MANUTENÇÃO ESCRITÓRIO DA CONTRATADA NA UN-REPAR  </v>
          </cell>
          <cell r="E326">
            <v>0</v>
          </cell>
          <cell r="F326">
            <v>1</v>
          </cell>
          <cell r="H326">
            <v>0</v>
          </cell>
          <cell r="I326">
            <v>0</v>
          </cell>
          <cell r="O326">
            <v>90</v>
          </cell>
        </row>
        <row r="327">
          <cell r="H327">
            <v>0</v>
          </cell>
          <cell r="I327">
            <v>0</v>
          </cell>
        </row>
        <row r="328">
          <cell r="A328">
            <v>4</v>
          </cell>
          <cell r="B328" t="str">
            <v>1.1.4.3</v>
          </cell>
          <cell r="C328" t="str">
            <v xml:space="preserve"> PROJETOS CIVIS E ELETRONICOS  </v>
          </cell>
          <cell r="H328">
            <v>0</v>
          </cell>
          <cell r="I328">
            <v>0</v>
          </cell>
          <cell r="J328" t="str">
            <v/>
          </cell>
          <cell r="K328" t="str">
            <v/>
          </cell>
          <cell r="L328" t="str">
            <v/>
          </cell>
          <cell r="M328">
            <v>82</v>
          </cell>
          <cell r="N328" t="str">
            <v/>
          </cell>
          <cell r="O328" t="str">
            <v/>
          </cell>
        </row>
        <row r="329">
          <cell r="A329">
            <v>5</v>
          </cell>
          <cell r="B329" t="str">
            <v xml:space="preserve"> 1.1.4.3.1  </v>
          </cell>
          <cell r="C329" t="str">
            <v xml:space="preserve"> CIVIL  </v>
          </cell>
          <cell r="H329">
            <v>0</v>
          </cell>
          <cell r="I329">
            <v>0</v>
          </cell>
          <cell r="J329" t="str">
            <v/>
          </cell>
          <cell r="K329" t="str">
            <v/>
          </cell>
          <cell r="L329" t="str">
            <v/>
          </cell>
          <cell r="M329" t="str">
            <v/>
          </cell>
          <cell r="N329">
            <v>15</v>
          </cell>
          <cell r="O329" t="str">
            <v/>
          </cell>
        </row>
        <row r="330">
          <cell r="A330">
            <v>6</v>
          </cell>
          <cell r="B330" t="str">
            <v xml:space="preserve"> 1.1.4.3.1.1  </v>
          </cell>
          <cell r="C330" t="str">
            <v xml:space="preserve"> ESTRUTURA  </v>
          </cell>
          <cell r="H330">
            <v>0</v>
          </cell>
          <cell r="I330">
            <v>0</v>
          </cell>
          <cell r="J330" t="str">
            <v/>
          </cell>
          <cell r="K330" t="str">
            <v/>
          </cell>
          <cell r="L330" t="str">
            <v/>
          </cell>
          <cell r="M330" t="str">
            <v/>
          </cell>
          <cell r="N330" t="str">
            <v/>
          </cell>
          <cell r="O330">
            <v>40</v>
          </cell>
        </row>
        <row r="331">
          <cell r="A331">
            <v>6</v>
          </cell>
          <cell r="B331" t="str">
            <v xml:space="preserve"> 1.1.4.3.1.2  </v>
          </cell>
          <cell r="C331" t="str">
            <v xml:space="preserve"> ARQUITETONICO  </v>
          </cell>
          <cell r="H331">
            <v>0</v>
          </cell>
          <cell r="I331">
            <v>0</v>
          </cell>
          <cell r="J331" t="str">
            <v/>
          </cell>
          <cell r="K331" t="str">
            <v/>
          </cell>
          <cell r="L331" t="str">
            <v/>
          </cell>
          <cell r="M331" t="str">
            <v/>
          </cell>
          <cell r="N331" t="str">
            <v/>
          </cell>
          <cell r="O331">
            <v>30</v>
          </cell>
        </row>
        <row r="332">
          <cell r="A332">
            <v>6</v>
          </cell>
          <cell r="B332" t="str">
            <v xml:space="preserve"> 1.1.4.3.1.3  </v>
          </cell>
          <cell r="C332" t="str">
            <v xml:space="preserve"> UNDERGROUD  </v>
          </cell>
          <cell r="H332">
            <v>0</v>
          </cell>
          <cell r="I332">
            <v>0</v>
          </cell>
          <cell r="J332" t="str">
            <v/>
          </cell>
          <cell r="K332" t="str">
            <v/>
          </cell>
          <cell r="L332" t="str">
            <v/>
          </cell>
          <cell r="M332" t="str">
            <v/>
          </cell>
          <cell r="N332" t="str">
            <v/>
          </cell>
          <cell r="O332">
            <v>30</v>
          </cell>
        </row>
        <row r="333">
          <cell r="A333">
            <v>5</v>
          </cell>
          <cell r="B333" t="str">
            <v xml:space="preserve"> 1.1.4.3.2  </v>
          </cell>
          <cell r="C333" t="str">
            <v xml:space="preserve"> ELETROMECÂNICOS  </v>
          </cell>
          <cell r="H333">
            <v>0</v>
          </cell>
          <cell r="I333">
            <v>0</v>
          </cell>
          <cell r="J333" t="str">
            <v/>
          </cell>
          <cell r="K333" t="str">
            <v/>
          </cell>
          <cell r="L333" t="str">
            <v/>
          </cell>
          <cell r="M333" t="str">
            <v/>
          </cell>
          <cell r="N333">
            <v>78</v>
          </cell>
          <cell r="O333" t="str">
            <v/>
          </cell>
        </row>
        <row r="334">
          <cell r="A334">
            <v>6</v>
          </cell>
          <cell r="B334" t="str">
            <v xml:space="preserve"> 1.1.4.3.2.1  </v>
          </cell>
          <cell r="C334" t="str">
            <v xml:space="preserve"> PROCESSO  </v>
          </cell>
          <cell r="H334">
            <v>0</v>
          </cell>
          <cell r="I334">
            <v>0</v>
          </cell>
          <cell r="J334" t="str">
            <v/>
          </cell>
          <cell r="K334" t="str">
            <v/>
          </cell>
          <cell r="L334" t="str">
            <v/>
          </cell>
          <cell r="M334" t="str">
            <v/>
          </cell>
          <cell r="N334" t="str">
            <v/>
          </cell>
          <cell r="O334">
            <v>25</v>
          </cell>
        </row>
        <row r="335">
          <cell r="A335">
            <v>6</v>
          </cell>
          <cell r="B335" t="str">
            <v xml:space="preserve"> 1.1.4.3.2.2  </v>
          </cell>
          <cell r="C335" t="str">
            <v xml:space="preserve"> EQUIPAMENTOS  </v>
          </cell>
          <cell r="H335">
            <v>0</v>
          </cell>
          <cell r="I335">
            <v>0</v>
          </cell>
          <cell r="J335" t="str">
            <v/>
          </cell>
          <cell r="K335" t="str">
            <v/>
          </cell>
          <cell r="L335" t="str">
            <v/>
          </cell>
          <cell r="M335" t="str">
            <v/>
          </cell>
          <cell r="N335" t="str">
            <v/>
          </cell>
          <cell r="O335">
            <v>15</v>
          </cell>
        </row>
        <row r="336">
          <cell r="A336">
            <v>6</v>
          </cell>
          <cell r="B336" t="str">
            <v xml:space="preserve"> 1.1.4.3.2.3  </v>
          </cell>
          <cell r="C336" t="str">
            <v xml:space="preserve"> TUBULAÇÃO  </v>
          </cell>
          <cell r="H336">
            <v>0</v>
          </cell>
          <cell r="I336">
            <v>0</v>
          </cell>
          <cell r="J336" t="str">
            <v/>
          </cell>
          <cell r="K336" t="str">
            <v/>
          </cell>
          <cell r="L336" t="str">
            <v/>
          </cell>
          <cell r="M336" t="str">
            <v/>
          </cell>
          <cell r="N336" t="str">
            <v/>
          </cell>
          <cell r="O336">
            <v>30</v>
          </cell>
        </row>
        <row r="337">
          <cell r="A337">
            <v>6</v>
          </cell>
          <cell r="B337" t="str">
            <v xml:space="preserve"> 1.1.4.3.2.4  </v>
          </cell>
          <cell r="C337" t="str">
            <v xml:space="preserve"> ELÉTRICA  </v>
          </cell>
          <cell r="H337">
            <v>0</v>
          </cell>
          <cell r="I337">
            <v>0</v>
          </cell>
          <cell r="J337" t="str">
            <v/>
          </cell>
          <cell r="K337" t="str">
            <v/>
          </cell>
          <cell r="L337" t="str">
            <v/>
          </cell>
          <cell r="M337" t="str">
            <v/>
          </cell>
          <cell r="N337" t="str">
            <v/>
          </cell>
          <cell r="O337">
            <v>10</v>
          </cell>
        </row>
        <row r="338">
          <cell r="A338">
            <v>6</v>
          </cell>
          <cell r="B338" t="str">
            <v xml:space="preserve"> 1.1.4.3.2.5  </v>
          </cell>
          <cell r="C338" t="str">
            <v xml:space="preserve"> INSTRUMENTAÇÃO  </v>
          </cell>
          <cell r="H338">
            <v>0</v>
          </cell>
          <cell r="I338">
            <v>0</v>
          </cell>
          <cell r="J338" t="str">
            <v/>
          </cell>
          <cell r="K338" t="str">
            <v/>
          </cell>
          <cell r="L338" t="str">
            <v/>
          </cell>
          <cell r="M338" t="str">
            <v/>
          </cell>
          <cell r="N338" t="str">
            <v/>
          </cell>
          <cell r="O338">
            <v>20</v>
          </cell>
        </row>
        <row r="339">
          <cell r="A339">
            <v>5</v>
          </cell>
          <cell r="B339" t="str">
            <v xml:space="preserve"> 1.1.4.3.3  </v>
          </cell>
          <cell r="C339" t="str">
            <v xml:space="preserve"> LIVRO DE PROJETO DE PRÉ DETALHAMENTO  </v>
          </cell>
          <cell r="H339">
            <v>0</v>
          </cell>
          <cell r="I339">
            <v>0</v>
          </cell>
          <cell r="J339" t="str">
            <v/>
          </cell>
          <cell r="K339" t="str">
            <v/>
          </cell>
          <cell r="L339" t="str">
            <v/>
          </cell>
          <cell r="M339" t="str">
            <v/>
          </cell>
          <cell r="N339">
            <v>2</v>
          </cell>
          <cell r="O339" t="str">
            <v/>
          </cell>
        </row>
        <row r="340">
          <cell r="A340">
            <v>5</v>
          </cell>
          <cell r="B340" t="str">
            <v xml:space="preserve"> 1.1.4.3.4  </v>
          </cell>
          <cell r="C340" t="str">
            <v xml:space="preserve"> MAQUETE ELETRONICA  </v>
          </cell>
          <cell r="H340">
            <v>0</v>
          </cell>
          <cell r="I340">
            <v>0</v>
          </cell>
          <cell r="J340" t="str">
            <v/>
          </cell>
          <cell r="K340" t="str">
            <v/>
          </cell>
          <cell r="L340" t="str">
            <v/>
          </cell>
          <cell r="M340" t="str">
            <v/>
          </cell>
          <cell r="N340">
            <v>5</v>
          </cell>
          <cell r="O340" t="str">
            <v/>
          </cell>
        </row>
        <row r="341">
          <cell r="C341" t="str">
            <v xml:space="preserve">SUB-TOTAL - UNIDADE 2222 REFORMA CATALITICA  </v>
          </cell>
        </row>
        <row r="343">
          <cell r="A343">
            <v>3</v>
          </cell>
          <cell r="B343" t="str">
            <v>1.1.5</v>
          </cell>
          <cell r="C343" t="str">
            <v xml:space="preserve">UNIDADE 32323 DEA ( GASOLINA )  </v>
          </cell>
          <cell r="H343">
            <v>0</v>
          </cell>
          <cell r="I343">
            <v>0</v>
          </cell>
          <cell r="J343" t="str">
            <v/>
          </cell>
          <cell r="K343" t="str">
            <v/>
          </cell>
          <cell r="L343">
            <v>16</v>
          </cell>
          <cell r="M343" t="str">
            <v/>
          </cell>
          <cell r="N343" t="str">
            <v/>
          </cell>
          <cell r="O343" t="str">
            <v/>
          </cell>
        </row>
        <row r="344">
          <cell r="A344">
            <v>4</v>
          </cell>
          <cell r="B344" t="str">
            <v xml:space="preserve"> 1.1.5.1  </v>
          </cell>
          <cell r="C344" t="str">
            <v xml:space="preserve"> MOBILIZAÇÃO  </v>
          </cell>
          <cell r="H344">
            <v>0</v>
          </cell>
          <cell r="I344">
            <v>0</v>
          </cell>
          <cell r="J344" t="str">
            <v/>
          </cell>
          <cell r="K344" t="str">
            <v/>
          </cell>
          <cell r="L344" t="str">
            <v/>
          </cell>
          <cell r="M344">
            <v>10</v>
          </cell>
          <cell r="N344" t="str">
            <v/>
          </cell>
          <cell r="O344" t="str">
            <v/>
          </cell>
        </row>
        <row r="345">
          <cell r="A345">
            <v>5</v>
          </cell>
          <cell r="B345" t="str">
            <v xml:space="preserve"> 1.1.5.1.1  </v>
          </cell>
          <cell r="C345" t="str">
            <v xml:space="preserve"> KICK OFF MEETING  </v>
          </cell>
          <cell r="E345">
            <v>0.49999999999999994</v>
          </cell>
          <cell r="F345">
            <v>1</v>
          </cell>
          <cell r="H345">
            <v>0</v>
          </cell>
          <cell r="I345">
            <v>1</v>
          </cell>
          <cell r="J345" t="str">
            <v/>
          </cell>
          <cell r="K345" t="str">
            <v/>
          </cell>
          <cell r="L345" t="str">
            <v/>
          </cell>
          <cell r="M345" t="str">
            <v/>
          </cell>
          <cell r="N345">
            <v>5</v>
          </cell>
          <cell r="O345" t="str">
            <v/>
          </cell>
        </row>
        <row r="346">
          <cell r="A346">
            <v>5</v>
          </cell>
          <cell r="B346" t="str">
            <v xml:space="preserve"> 1.1.5.1.2  </v>
          </cell>
          <cell r="C346" t="str">
            <v xml:space="preserve"> MOBILIZAÇÃO, PLANEJAMENTO. MANUTENÇÃO  </v>
          </cell>
          <cell r="H346">
            <v>0</v>
          </cell>
          <cell r="I346">
            <v>0</v>
          </cell>
          <cell r="J346" t="str">
            <v/>
          </cell>
          <cell r="K346" t="str">
            <v/>
          </cell>
          <cell r="L346" t="str">
            <v/>
          </cell>
          <cell r="M346" t="str">
            <v/>
          </cell>
          <cell r="N346">
            <v>75</v>
          </cell>
          <cell r="O346" t="str">
            <v/>
          </cell>
        </row>
        <row r="347">
          <cell r="A347">
            <v>6</v>
          </cell>
          <cell r="B347" t="str">
            <v xml:space="preserve"> 1.1.5.1.2.1  </v>
          </cell>
          <cell r="C347" t="str">
            <v xml:space="preserve"> MOBILIZAÇÃO DAS EQUIPES  </v>
          </cell>
          <cell r="H347">
            <v>0</v>
          </cell>
          <cell r="I347">
            <v>0</v>
          </cell>
          <cell r="J347" t="str">
            <v/>
          </cell>
          <cell r="K347" t="str">
            <v/>
          </cell>
          <cell r="L347" t="str">
            <v/>
          </cell>
          <cell r="M347" t="str">
            <v/>
          </cell>
          <cell r="N347" t="str">
            <v/>
          </cell>
          <cell r="O347">
            <v>10</v>
          </cell>
        </row>
        <row r="348">
          <cell r="B348" t="str">
            <v>1.1.5.1.2.1.1</v>
          </cell>
          <cell r="C348" t="str">
            <v xml:space="preserve"> MOBILIZAÇÃO DA EQUIPE NO ESCRITÓRIO SEDE DA CONTRATADA</v>
          </cell>
          <cell r="E348">
            <v>3.7499999999999999E-2</v>
          </cell>
          <cell r="F348">
            <v>1</v>
          </cell>
          <cell r="H348">
            <v>0</v>
          </cell>
          <cell r="I348">
            <v>0</v>
          </cell>
        </row>
        <row r="349">
          <cell r="B349" t="str">
            <v>1.1.5.1.2.1.2</v>
          </cell>
          <cell r="C349" t="str">
            <v xml:space="preserve"> MOBILIZAÇÃO DA EQUIPE MÍNIMA LOTADA NA UM-REPAR</v>
          </cell>
          <cell r="E349">
            <v>0.71250000000000002</v>
          </cell>
          <cell r="F349">
            <v>1</v>
          </cell>
          <cell r="H349">
            <v>0</v>
          </cell>
          <cell r="I349">
            <v>0</v>
          </cell>
        </row>
        <row r="350">
          <cell r="A350">
            <v>6</v>
          </cell>
          <cell r="B350" t="str">
            <v xml:space="preserve">1.1.5.1.2.2  </v>
          </cell>
          <cell r="C350" t="str">
            <v xml:space="preserve"> PLANEJAMENTO  </v>
          </cell>
          <cell r="H350">
            <v>0</v>
          </cell>
          <cell r="I350">
            <v>0</v>
          </cell>
          <cell r="J350" t="str">
            <v/>
          </cell>
          <cell r="K350" t="str">
            <v/>
          </cell>
          <cell r="L350" t="str">
            <v/>
          </cell>
          <cell r="M350" t="str">
            <v/>
          </cell>
          <cell r="N350" t="str">
            <v/>
          </cell>
          <cell r="O350">
            <v>40</v>
          </cell>
        </row>
        <row r="351">
          <cell r="B351" t="str">
            <v>1.1.5.1.2.2.1</v>
          </cell>
          <cell r="C351" t="str">
            <v>ORGANIZAÇÃO, RESPONSABILIDADE, AUTORIDADE E RECURSOS</v>
          </cell>
          <cell r="H351">
            <v>0</v>
          </cell>
          <cell r="I351">
            <v>0</v>
          </cell>
        </row>
        <row r="352">
          <cell r="B352" t="str">
            <v>1.1.5.1.2.2.1.1</v>
          </cell>
          <cell r="C352" t="str">
            <v>ORGANOGRAMAS</v>
          </cell>
          <cell r="E352">
            <v>0.15</v>
          </cell>
          <cell r="F352">
            <v>1</v>
          </cell>
          <cell r="H352">
            <v>1</v>
          </cell>
          <cell r="I352">
            <v>0</v>
          </cell>
        </row>
        <row r="353">
          <cell r="B353" t="str">
            <v>1.1.5.1.2.2.1.2</v>
          </cell>
          <cell r="C353" t="str">
            <v>CURRÍCULOS</v>
          </cell>
          <cell r="E353">
            <v>0.15</v>
          </cell>
          <cell r="F353">
            <v>1</v>
          </cell>
          <cell r="H353">
            <v>1</v>
          </cell>
          <cell r="I353">
            <v>0</v>
          </cell>
        </row>
        <row r="354">
          <cell r="B354" t="str">
            <v>1.1.5.1.2.2.2</v>
          </cell>
          <cell r="C354" t="str">
            <v>RECURSOS</v>
          </cell>
          <cell r="H354">
            <v>0</v>
          </cell>
          <cell r="I354">
            <v>0</v>
          </cell>
        </row>
        <row r="355">
          <cell r="B355" t="str">
            <v>1.1.5.1.2.2.2.1</v>
          </cell>
          <cell r="C355" t="str">
            <v>HISTOGRAMA DE MÃO DE OBRA</v>
          </cell>
          <cell r="E355">
            <v>0.3</v>
          </cell>
          <cell r="F355">
            <v>1</v>
          </cell>
          <cell r="H355">
            <v>0</v>
          </cell>
          <cell r="I355">
            <v>0</v>
          </cell>
        </row>
        <row r="356">
          <cell r="B356" t="str">
            <v>1.1.5.1.2.2.3</v>
          </cell>
          <cell r="C356" t="str">
            <v>PROCEDIMENTO DE PLANEJAMENTO DE PROJETO</v>
          </cell>
          <cell r="H356">
            <v>0</v>
          </cell>
          <cell r="I356">
            <v>0</v>
          </cell>
        </row>
        <row r="357">
          <cell r="B357" t="str">
            <v>1.1.5.1.2.2.3.1</v>
          </cell>
          <cell r="C357" t="str">
            <v>EAP DETALHADA</v>
          </cell>
          <cell r="E357">
            <v>0.26999999999999996</v>
          </cell>
          <cell r="F357">
            <v>1</v>
          </cell>
          <cell r="H357">
            <v>0</v>
          </cell>
          <cell r="I357">
            <v>0</v>
          </cell>
        </row>
        <row r="358">
          <cell r="B358" t="str">
            <v>1.1.5.1.2.2.3.2</v>
          </cell>
          <cell r="C358" t="str">
            <v>LISTA DE DOCUMENTOS DA U-2316 - UHDS</v>
          </cell>
          <cell r="E358">
            <v>0.36</v>
          </cell>
          <cell r="F358">
            <v>1</v>
          </cell>
          <cell r="H358">
            <v>0</v>
          </cell>
          <cell r="I358">
            <v>0</v>
          </cell>
        </row>
        <row r="359">
          <cell r="B359" t="str">
            <v>1.1.5.1.2.2.3.3</v>
          </cell>
          <cell r="C359" t="str">
            <v>CRONOGRAMA DE EXECUÇÃO FÍSICA DETALHADO</v>
          </cell>
          <cell r="E359">
            <v>0.36</v>
          </cell>
          <cell r="F359">
            <v>1</v>
          </cell>
          <cell r="H359">
            <v>0</v>
          </cell>
          <cell r="I359">
            <v>0</v>
          </cell>
        </row>
        <row r="360">
          <cell r="B360" t="str">
            <v>1.1.5.1.2.2.3.4</v>
          </cell>
          <cell r="C360" t="str">
            <v>CURVA DE EXECUÇÃO FÍSICA</v>
          </cell>
          <cell r="E360">
            <v>0.18</v>
          </cell>
          <cell r="F360">
            <v>1</v>
          </cell>
          <cell r="H360">
            <v>0</v>
          </cell>
          <cell r="I360">
            <v>0</v>
          </cell>
        </row>
        <row r="361">
          <cell r="B361" t="str">
            <v>1.1.5.1.2.2.3.5</v>
          </cell>
          <cell r="C361" t="str">
            <v>CRONOGRAMA DE EXECUÇÃO FÍSICA-FINANCEIRO DETALHADO</v>
          </cell>
          <cell r="E361">
            <v>0.18</v>
          </cell>
          <cell r="F361">
            <v>1</v>
          </cell>
          <cell r="H361">
            <v>0</v>
          </cell>
          <cell r="I361">
            <v>0</v>
          </cell>
        </row>
        <row r="362">
          <cell r="B362" t="str">
            <v>1.1.5.1.2.2.3.6</v>
          </cell>
          <cell r="C362" t="str">
            <v>CURVA DE EXECUÇÃO FÍSICA-FINANCEIRA</v>
          </cell>
          <cell r="E362">
            <v>0.18</v>
          </cell>
          <cell r="F362">
            <v>1</v>
          </cell>
          <cell r="H362">
            <v>0</v>
          </cell>
          <cell r="I362">
            <v>0</v>
          </cell>
        </row>
        <row r="363">
          <cell r="B363" t="str">
            <v>1.1.5.1.2.2.3.7</v>
          </cell>
          <cell r="C363" t="str">
            <v>PROCEDIMENTO DE MEDIÇÃO DE SERVIÇOS</v>
          </cell>
          <cell r="E363">
            <v>0.26999999999999996</v>
          </cell>
          <cell r="F363">
            <v>1</v>
          </cell>
          <cell r="H363">
            <v>1</v>
          </cell>
          <cell r="I363">
            <v>0</v>
          </cell>
        </row>
        <row r="364">
          <cell r="B364" t="str">
            <v>1.1.5.1.2.2.4</v>
          </cell>
          <cell r="C364" t="str">
            <v>PROCEDIMENTOS DE QSMS</v>
          </cell>
          <cell r="H364">
            <v>0</v>
          </cell>
          <cell r="I364">
            <v>0</v>
          </cell>
        </row>
        <row r="365">
          <cell r="B365" t="str">
            <v>1.1.5.1.2.2.4.1</v>
          </cell>
          <cell r="C365" t="str">
            <v>MANUAL DA QUALIDADE DE PROJETO DE PRÉ-DETALHAMENTO</v>
          </cell>
          <cell r="E365">
            <v>0.42</v>
          </cell>
          <cell r="F365">
            <v>1</v>
          </cell>
          <cell r="H365">
            <v>1</v>
          </cell>
          <cell r="I365">
            <v>0</v>
          </cell>
        </row>
        <row r="366">
          <cell r="B366" t="str">
            <v>1.1.5.1.2.2.4.2</v>
          </cell>
          <cell r="C366" t="str">
            <v>PLANO DA QUALIDADE</v>
          </cell>
          <cell r="E366">
            <v>0.18</v>
          </cell>
          <cell r="F366">
            <v>1</v>
          </cell>
          <cell r="H366">
            <v>1</v>
          </cell>
          <cell r="I366">
            <v>0</v>
          </cell>
        </row>
        <row r="367">
          <cell r="A367">
            <v>6</v>
          </cell>
          <cell r="B367" t="str">
            <v xml:space="preserve"> 1.1.5.1.2.3  </v>
          </cell>
          <cell r="C367" t="str">
            <v xml:space="preserve"> MANUTENÇÃO DAS EQUIPES  </v>
          </cell>
          <cell r="H367">
            <v>0</v>
          </cell>
          <cell r="I367">
            <v>0</v>
          </cell>
          <cell r="J367" t="str">
            <v/>
          </cell>
          <cell r="K367" t="str">
            <v/>
          </cell>
          <cell r="L367" t="str">
            <v/>
          </cell>
          <cell r="M367" t="str">
            <v/>
          </cell>
          <cell r="N367" t="str">
            <v/>
          </cell>
          <cell r="O367">
            <v>50</v>
          </cell>
        </row>
        <row r="368">
          <cell r="B368" t="str">
            <v xml:space="preserve"> 1.1.5.1.2.3.1</v>
          </cell>
          <cell r="C368" t="str">
            <v>MANUTENÇÃO DA EQUIPE NO ESCRITÓRIO SEDE DA CONTRATADA</v>
          </cell>
          <cell r="E368">
            <v>0</v>
          </cell>
          <cell r="F368">
            <v>1</v>
          </cell>
          <cell r="H368">
            <v>0</v>
          </cell>
          <cell r="I368">
            <v>0</v>
          </cell>
        </row>
        <row r="369">
          <cell r="B369" t="str">
            <v xml:space="preserve"> 1.1.5.1.2.3.2</v>
          </cell>
          <cell r="C369" t="str">
            <v>MANUTENÇÃO DA EQUIPE MÍNIMA LOTADA NA UM-REPAR</v>
          </cell>
          <cell r="E369">
            <v>0</v>
          </cell>
          <cell r="F369">
            <v>1</v>
          </cell>
          <cell r="H369">
            <v>0</v>
          </cell>
          <cell r="I369">
            <v>0</v>
          </cell>
        </row>
        <row r="370">
          <cell r="A370">
            <v>5</v>
          </cell>
          <cell r="B370" t="str">
            <v xml:space="preserve"> 1.1.5.1.3  </v>
          </cell>
          <cell r="C370" t="str">
            <v xml:space="preserve"> DESMOBILIZAÇÃO  </v>
          </cell>
          <cell r="E370">
            <v>1.9999999999999998</v>
          </cell>
          <cell r="F370">
            <v>1</v>
          </cell>
          <cell r="H370">
            <v>0</v>
          </cell>
          <cell r="I370">
            <v>0</v>
          </cell>
          <cell r="J370" t="str">
            <v/>
          </cell>
          <cell r="K370" t="str">
            <v/>
          </cell>
          <cell r="L370" t="str">
            <v/>
          </cell>
          <cell r="M370" t="str">
            <v/>
          </cell>
          <cell r="N370">
            <v>20</v>
          </cell>
          <cell r="O370" t="str">
            <v/>
          </cell>
        </row>
        <row r="371">
          <cell r="A371">
            <v>4</v>
          </cell>
          <cell r="B371" t="str">
            <v xml:space="preserve"> 1.1.5.2  </v>
          </cell>
          <cell r="C371" t="str">
            <v xml:space="preserve"> INFRA-ESTRUTURA  </v>
          </cell>
          <cell r="H371">
            <v>0</v>
          </cell>
          <cell r="I371">
            <v>0</v>
          </cell>
          <cell r="J371" t="str">
            <v/>
          </cell>
          <cell r="K371" t="str">
            <v/>
          </cell>
          <cell r="L371" t="str">
            <v/>
          </cell>
          <cell r="M371">
            <v>8</v>
          </cell>
          <cell r="N371" t="str">
            <v/>
          </cell>
          <cell r="O371" t="str">
            <v/>
          </cell>
        </row>
        <row r="372">
          <cell r="A372">
            <v>5</v>
          </cell>
          <cell r="B372" t="str">
            <v xml:space="preserve"> 1.1.5.2.1  </v>
          </cell>
          <cell r="C372" t="str">
            <v xml:space="preserve"> ESCRITÓRIO DA CONTRATADA NA UN-REPAR  </v>
          </cell>
          <cell r="H372">
            <v>0</v>
          </cell>
          <cell r="I372">
            <v>0</v>
          </cell>
          <cell r="J372" t="str">
            <v/>
          </cell>
          <cell r="K372" t="str">
            <v/>
          </cell>
          <cell r="L372" t="str">
            <v/>
          </cell>
          <cell r="M372" t="str">
            <v/>
          </cell>
          <cell r="N372">
            <v>100</v>
          </cell>
          <cell r="O372" t="str">
            <v/>
          </cell>
        </row>
        <row r="373">
          <cell r="B373" t="str">
            <v xml:space="preserve"> 1.1.5.2.1.1</v>
          </cell>
          <cell r="C373" t="str">
            <v xml:space="preserve">IMPLANTAÇÃO DO ESCRITÓRIO DA CONTRATADA NA UN-REPAR  </v>
          </cell>
          <cell r="E373">
            <v>0</v>
          </cell>
          <cell r="F373">
            <v>1</v>
          </cell>
          <cell r="H373">
            <v>0</v>
          </cell>
          <cell r="I373">
            <v>0</v>
          </cell>
          <cell r="O373">
            <v>10</v>
          </cell>
        </row>
        <row r="374">
          <cell r="B374" t="str">
            <v xml:space="preserve"> 1.1.5.2.1.2</v>
          </cell>
          <cell r="C374" t="str">
            <v xml:space="preserve">MANUTENÇÃO ESCRITÓRIO DA CONTRATADA NA UN-REPAR  </v>
          </cell>
          <cell r="E374">
            <v>0</v>
          </cell>
          <cell r="F374">
            <v>1</v>
          </cell>
          <cell r="H374">
            <v>0</v>
          </cell>
          <cell r="I374">
            <v>0</v>
          </cell>
          <cell r="O374">
            <v>90</v>
          </cell>
        </row>
        <row r="375">
          <cell r="H375">
            <v>0</v>
          </cell>
          <cell r="I375">
            <v>0</v>
          </cell>
        </row>
        <row r="376">
          <cell r="A376">
            <v>4</v>
          </cell>
          <cell r="B376" t="str">
            <v xml:space="preserve"> 1.1.5.3  </v>
          </cell>
          <cell r="C376" t="str">
            <v xml:space="preserve"> PROJETOS CIVIS E ELETRONICOS  </v>
          </cell>
          <cell r="H376">
            <v>0</v>
          </cell>
          <cell r="I376">
            <v>0</v>
          </cell>
          <cell r="J376" t="str">
            <v/>
          </cell>
          <cell r="K376" t="str">
            <v/>
          </cell>
          <cell r="L376" t="str">
            <v/>
          </cell>
          <cell r="M376">
            <v>82</v>
          </cell>
          <cell r="N376" t="str">
            <v/>
          </cell>
          <cell r="O376" t="str">
            <v/>
          </cell>
        </row>
        <row r="377">
          <cell r="A377">
            <v>5</v>
          </cell>
          <cell r="B377" t="str">
            <v xml:space="preserve"> 1.1.5.3.1  </v>
          </cell>
          <cell r="C377" t="str">
            <v xml:space="preserve"> CIVIL  </v>
          </cell>
          <cell r="H377">
            <v>0</v>
          </cell>
          <cell r="I377">
            <v>0</v>
          </cell>
          <cell r="J377" t="str">
            <v/>
          </cell>
          <cell r="K377" t="str">
            <v/>
          </cell>
          <cell r="L377" t="str">
            <v/>
          </cell>
          <cell r="M377" t="str">
            <v/>
          </cell>
          <cell r="N377">
            <v>15</v>
          </cell>
          <cell r="O377" t="str">
            <v/>
          </cell>
        </row>
        <row r="378">
          <cell r="A378">
            <v>6</v>
          </cell>
          <cell r="B378" t="str">
            <v xml:space="preserve"> 1.1.5.3.1.1  </v>
          </cell>
          <cell r="C378" t="str">
            <v xml:space="preserve"> ESTRUTURA  </v>
          </cell>
          <cell r="H378">
            <v>0</v>
          </cell>
          <cell r="I378">
            <v>0</v>
          </cell>
          <cell r="J378" t="str">
            <v/>
          </cell>
          <cell r="K378" t="str">
            <v/>
          </cell>
          <cell r="L378" t="str">
            <v/>
          </cell>
          <cell r="M378" t="str">
            <v/>
          </cell>
          <cell r="N378" t="str">
            <v/>
          </cell>
          <cell r="O378">
            <v>40</v>
          </cell>
        </row>
        <row r="379">
          <cell r="A379">
            <v>6</v>
          </cell>
          <cell r="B379" t="str">
            <v xml:space="preserve"> 1.1.5.3.1.2  </v>
          </cell>
          <cell r="C379" t="str">
            <v xml:space="preserve"> ARQUITETONICO  </v>
          </cell>
          <cell r="H379">
            <v>0</v>
          </cell>
          <cell r="I379">
            <v>0</v>
          </cell>
          <cell r="J379" t="str">
            <v/>
          </cell>
          <cell r="K379" t="str">
            <v/>
          </cell>
          <cell r="L379" t="str">
            <v/>
          </cell>
          <cell r="M379" t="str">
            <v/>
          </cell>
          <cell r="N379" t="str">
            <v/>
          </cell>
          <cell r="O379">
            <v>30</v>
          </cell>
        </row>
        <row r="380">
          <cell r="A380">
            <v>6</v>
          </cell>
          <cell r="B380" t="str">
            <v xml:space="preserve"> 1.1.5.3.1.3  </v>
          </cell>
          <cell r="C380" t="str">
            <v xml:space="preserve"> UNDERGROUD  </v>
          </cell>
          <cell r="H380">
            <v>0</v>
          </cell>
          <cell r="I380">
            <v>0</v>
          </cell>
          <cell r="J380" t="str">
            <v/>
          </cell>
          <cell r="K380" t="str">
            <v/>
          </cell>
          <cell r="L380" t="str">
            <v/>
          </cell>
          <cell r="M380" t="str">
            <v/>
          </cell>
          <cell r="N380" t="str">
            <v/>
          </cell>
          <cell r="O380">
            <v>30</v>
          </cell>
        </row>
        <row r="381">
          <cell r="A381">
            <v>5</v>
          </cell>
          <cell r="B381" t="str">
            <v xml:space="preserve"> 1.1.5.3.2  </v>
          </cell>
          <cell r="C381" t="str">
            <v xml:space="preserve"> ELETROMECÂNICOS  </v>
          </cell>
          <cell r="H381">
            <v>0</v>
          </cell>
          <cell r="I381">
            <v>0</v>
          </cell>
          <cell r="J381" t="str">
            <v/>
          </cell>
          <cell r="K381" t="str">
            <v/>
          </cell>
          <cell r="L381" t="str">
            <v/>
          </cell>
          <cell r="M381" t="str">
            <v/>
          </cell>
          <cell r="N381">
            <v>78</v>
          </cell>
          <cell r="O381" t="str">
            <v/>
          </cell>
        </row>
        <row r="382">
          <cell r="A382">
            <v>6</v>
          </cell>
          <cell r="B382" t="str">
            <v xml:space="preserve"> 1.1.5.3.2.1  </v>
          </cell>
          <cell r="C382" t="str">
            <v xml:space="preserve"> PROCESSO  </v>
          </cell>
          <cell r="H382">
            <v>0</v>
          </cell>
          <cell r="I382">
            <v>0</v>
          </cell>
          <cell r="J382" t="str">
            <v/>
          </cell>
          <cell r="K382" t="str">
            <v/>
          </cell>
          <cell r="L382" t="str">
            <v/>
          </cell>
          <cell r="M382" t="str">
            <v/>
          </cell>
          <cell r="N382" t="str">
            <v/>
          </cell>
          <cell r="O382">
            <v>25</v>
          </cell>
        </row>
        <row r="383">
          <cell r="A383">
            <v>6</v>
          </cell>
          <cell r="B383" t="str">
            <v xml:space="preserve"> 1.1.5.3.2.2  </v>
          </cell>
          <cell r="C383" t="str">
            <v xml:space="preserve"> EQUIPAMENTOS  </v>
          </cell>
          <cell r="H383">
            <v>0</v>
          </cell>
          <cell r="I383">
            <v>0</v>
          </cell>
          <cell r="J383" t="str">
            <v/>
          </cell>
          <cell r="K383" t="str">
            <v/>
          </cell>
          <cell r="L383" t="str">
            <v/>
          </cell>
          <cell r="M383" t="str">
            <v/>
          </cell>
          <cell r="N383" t="str">
            <v/>
          </cell>
          <cell r="O383">
            <v>15</v>
          </cell>
        </row>
        <row r="384">
          <cell r="A384">
            <v>6</v>
          </cell>
          <cell r="B384" t="str">
            <v xml:space="preserve"> 1.1.5.3.2.3  </v>
          </cell>
          <cell r="C384" t="str">
            <v xml:space="preserve"> TUBULAÇÃO  </v>
          </cell>
          <cell r="H384">
            <v>0</v>
          </cell>
          <cell r="I384">
            <v>0</v>
          </cell>
          <cell r="J384" t="str">
            <v/>
          </cell>
          <cell r="K384" t="str">
            <v/>
          </cell>
          <cell r="L384" t="str">
            <v/>
          </cell>
          <cell r="M384" t="str">
            <v/>
          </cell>
          <cell r="N384" t="str">
            <v/>
          </cell>
          <cell r="O384">
            <v>30</v>
          </cell>
        </row>
        <row r="385">
          <cell r="A385">
            <v>6</v>
          </cell>
          <cell r="B385" t="str">
            <v xml:space="preserve"> 1.1.5.3.2.4  </v>
          </cell>
          <cell r="C385" t="str">
            <v xml:space="preserve"> ELÉTRICA  </v>
          </cell>
          <cell r="H385">
            <v>0</v>
          </cell>
          <cell r="I385">
            <v>0</v>
          </cell>
          <cell r="J385" t="str">
            <v/>
          </cell>
          <cell r="K385" t="str">
            <v/>
          </cell>
          <cell r="L385" t="str">
            <v/>
          </cell>
          <cell r="M385" t="str">
            <v/>
          </cell>
          <cell r="N385" t="str">
            <v/>
          </cell>
          <cell r="O385">
            <v>10</v>
          </cell>
        </row>
        <row r="386">
          <cell r="A386">
            <v>6</v>
          </cell>
          <cell r="B386" t="str">
            <v xml:space="preserve"> 1.1.5.3.2.5  </v>
          </cell>
          <cell r="C386" t="str">
            <v xml:space="preserve"> INSTRUMENTAÇÃO  </v>
          </cell>
          <cell r="H386">
            <v>0</v>
          </cell>
          <cell r="I386">
            <v>0</v>
          </cell>
          <cell r="J386" t="str">
            <v/>
          </cell>
          <cell r="K386" t="str">
            <v/>
          </cell>
          <cell r="L386" t="str">
            <v/>
          </cell>
          <cell r="M386" t="str">
            <v/>
          </cell>
          <cell r="N386" t="str">
            <v/>
          </cell>
          <cell r="O386">
            <v>20</v>
          </cell>
        </row>
        <row r="387">
          <cell r="A387">
            <v>5</v>
          </cell>
          <cell r="B387" t="str">
            <v xml:space="preserve"> 1.1.5.3.3  </v>
          </cell>
          <cell r="C387" t="str">
            <v xml:space="preserve"> LIVRO DE PROJETO DE PRÉ DETALHAMENTO  </v>
          </cell>
          <cell r="H387">
            <v>0</v>
          </cell>
          <cell r="I387">
            <v>0</v>
          </cell>
          <cell r="J387" t="str">
            <v/>
          </cell>
          <cell r="K387" t="str">
            <v/>
          </cell>
          <cell r="L387" t="str">
            <v/>
          </cell>
          <cell r="M387" t="str">
            <v/>
          </cell>
          <cell r="N387">
            <v>2</v>
          </cell>
          <cell r="O387" t="str">
            <v/>
          </cell>
        </row>
        <row r="388">
          <cell r="A388">
            <v>5</v>
          </cell>
          <cell r="B388" t="str">
            <v xml:space="preserve"> 1.1.5.3.4  </v>
          </cell>
          <cell r="C388" t="str">
            <v xml:space="preserve"> MAQUETE ELETRONICA  </v>
          </cell>
          <cell r="H388">
            <v>0</v>
          </cell>
          <cell r="I388">
            <v>0</v>
          </cell>
          <cell r="J388" t="str">
            <v/>
          </cell>
          <cell r="K388" t="str">
            <v/>
          </cell>
          <cell r="L388" t="str">
            <v/>
          </cell>
          <cell r="M388" t="str">
            <v/>
          </cell>
          <cell r="N388">
            <v>5</v>
          </cell>
          <cell r="O388" t="str">
            <v/>
          </cell>
        </row>
        <row r="389">
          <cell r="C389" t="str">
            <v xml:space="preserve">SUB-TOTAL - UNIDADE 32323 DEA ( GASOLINA )  </v>
          </cell>
        </row>
        <row r="391">
          <cell r="A391">
            <v>3</v>
          </cell>
          <cell r="B391" t="str">
            <v>1.1.6</v>
          </cell>
          <cell r="C391" t="str">
            <v>OSBL INTERLIGAÇÃO ENTRE AS UNIDADES</v>
          </cell>
          <cell r="J391" t="str">
            <v/>
          </cell>
          <cell r="K391" t="str">
            <v/>
          </cell>
          <cell r="L391">
            <v>5</v>
          </cell>
          <cell r="M391" t="str">
            <v/>
          </cell>
          <cell r="N391" t="str">
            <v/>
          </cell>
          <cell r="O391" t="str">
            <v/>
          </cell>
        </row>
        <row r="392">
          <cell r="A392">
            <v>4</v>
          </cell>
          <cell r="B392" t="str">
            <v xml:space="preserve"> 1.1.6.1  </v>
          </cell>
          <cell r="C392" t="str">
            <v xml:space="preserve"> MOBILIZAÇÃO  </v>
          </cell>
          <cell r="H392">
            <v>0</v>
          </cell>
          <cell r="I392">
            <v>0</v>
          </cell>
          <cell r="J392" t="str">
            <v/>
          </cell>
          <cell r="K392" t="str">
            <v/>
          </cell>
          <cell r="L392" t="str">
            <v/>
          </cell>
          <cell r="M392">
            <v>10</v>
          </cell>
          <cell r="N392" t="str">
            <v/>
          </cell>
          <cell r="O392" t="str">
            <v/>
          </cell>
        </row>
        <row r="393">
          <cell r="A393">
            <v>5</v>
          </cell>
          <cell r="B393" t="str">
            <v xml:space="preserve"> 1.1.6.1.1  </v>
          </cell>
          <cell r="C393" t="str">
            <v xml:space="preserve"> KICK OFF MEETING  </v>
          </cell>
          <cell r="E393">
            <v>0.5</v>
          </cell>
          <cell r="F393">
            <v>1</v>
          </cell>
          <cell r="H393">
            <v>0</v>
          </cell>
          <cell r="I393">
            <v>0</v>
          </cell>
          <cell r="J393" t="str">
            <v/>
          </cell>
          <cell r="K393" t="str">
            <v/>
          </cell>
          <cell r="L393" t="str">
            <v/>
          </cell>
          <cell r="M393" t="str">
            <v/>
          </cell>
          <cell r="N393">
            <v>5</v>
          </cell>
          <cell r="O393" t="str">
            <v/>
          </cell>
        </row>
        <row r="394">
          <cell r="A394">
            <v>5</v>
          </cell>
          <cell r="B394" t="str">
            <v xml:space="preserve"> 1.1.6.1.2  </v>
          </cell>
          <cell r="C394" t="str">
            <v xml:space="preserve"> MOBILIZAÇÃO, PLANEJAMENTO. MANUTENÇÃO  </v>
          </cell>
          <cell r="H394">
            <v>0</v>
          </cell>
          <cell r="I394">
            <v>0</v>
          </cell>
          <cell r="J394" t="str">
            <v/>
          </cell>
          <cell r="K394" t="str">
            <v/>
          </cell>
          <cell r="L394" t="str">
            <v/>
          </cell>
          <cell r="M394" t="str">
            <v/>
          </cell>
          <cell r="N394">
            <v>75</v>
          </cell>
          <cell r="O394" t="str">
            <v/>
          </cell>
        </row>
        <row r="395">
          <cell r="A395">
            <v>6</v>
          </cell>
          <cell r="B395" t="str">
            <v xml:space="preserve"> 1.1.6.1.2.1  </v>
          </cell>
          <cell r="C395" t="str">
            <v xml:space="preserve"> MOBILIZAÇÃO DAS EQUIPES  </v>
          </cell>
          <cell r="H395">
            <v>0</v>
          </cell>
          <cell r="I395">
            <v>0</v>
          </cell>
          <cell r="J395" t="str">
            <v/>
          </cell>
          <cell r="K395" t="str">
            <v/>
          </cell>
          <cell r="L395" t="str">
            <v/>
          </cell>
          <cell r="M395" t="str">
            <v/>
          </cell>
          <cell r="N395" t="str">
            <v/>
          </cell>
          <cell r="O395">
            <v>10</v>
          </cell>
        </row>
        <row r="396">
          <cell r="B396" t="str">
            <v>1.1.6.1.2.1.1</v>
          </cell>
          <cell r="C396" t="str">
            <v xml:space="preserve"> MOBILIZAÇÃO DA EQUIPE NO ESCRITÓRIO SEDE DA CONTRATADA</v>
          </cell>
          <cell r="E396">
            <v>3.7500000000000006E-2</v>
          </cell>
          <cell r="F396">
            <v>1</v>
          </cell>
          <cell r="H396">
            <v>0</v>
          </cell>
          <cell r="I396">
            <v>0</v>
          </cell>
        </row>
        <row r="397">
          <cell r="B397" t="str">
            <v>1.1.6.1.2.1.2</v>
          </cell>
          <cell r="C397" t="str">
            <v xml:space="preserve"> MOBILIZAÇÃO DA EQUIPE MÍNIMA LOTADA NA UM-REPAR</v>
          </cell>
          <cell r="E397">
            <v>0.71249999999999991</v>
          </cell>
          <cell r="F397">
            <v>1</v>
          </cell>
          <cell r="H397">
            <v>0</v>
          </cell>
          <cell r="I397">
            <v>0</v>
          </cell>
        </row>
        <row r="398">
          <cell r="A398">
            <v>6</v>
          </cell>
          <cell r="B398" t="str">
            <v xml:space="preserve">1.1.6.1.2.2  </v>
          </cell>
          <cell r="C398" t="str">
            <v xml:space="preserve"> PLANEJAMENTO  </v>
          </cell>
          <cell r="H398">
            <v>0</v>
          </cell>
          <cell r="I398">
            <v>0</v>
          </cell>
          <cell r="J398" t="str">
            <v/>
          </cell>
          <cell r="K398" t="str">
            <v/>
          </cell>
          <cell r="L398" t="str">
            <v/>
          </cell>
          <cell r="M398" t="str">
            <v/>
          </cell>
          <cell r="N398" t="str">
            <v/>
          </cell>
          <cell r="O398">
            <v>40</v>
          </cell>
        </row>
        <row r="399">
          <cell r="B399" t="str">
            <v>1.1.6.1.2.2.1</v>
          </cell>
          <cell r="C399" t="str">
            <v>ORGANIZAÇÃO, RESPONSABILIDADE, AUTORIDADE E RECURSOS</v>
          </cell>
          <cell r="H399">
            <v>0</v>
          </cell>
          <cell r="I399">
            <v>0</v>
          </cell>
        </row>
        <row r="400">
          <cell r="B400" t="str">
            <v>1.1.6.1.2.2.1.1</v>
          </cell>
          <cell r="C400" t="str">
            <v>ORGANOGRAMAS</v>
          </cell>
          <cell r="E400">
            <v>0.15000000000000002</v>
          </cell>
          <cell r="F400">
            <v>1</v>
          </cell>
          <cell r="H400">
            <v>0</v>
          </cell>
          <cell r="I400">
            <v>0</v>
          </cell>
        </row>
        <row r="401">
          <cell r="B401" t="str">
            <v>1.1.6.1.2.2.1.2</v>
          </cell>
          <cell r="C401" t="str">
            <v>CURRÍCULOS</v>
          </cell>
          <cell r="E401">
            <v>0.15000000000000002</v>
          </cell>
          <cell r="F401">
            <v>1</v>
          </cell>
          <cell r="H401">
            <v>0</v>
          </cell>
          <cell r="I401">
            <v>0</v>
          </cell>
        </row>
        <row r="402">
          <cell r="B402" t="str">
            <v>1.1.6.1.2.2.2</v>
          </cell>
          <cell r="C402" t="str">
            <v>RECURSOS</v>
          </cell>
          <cell r="H402">
            <v>0</v>
          </cell>
          <cell r="I402">
            <v>0</v>
          </cell>
        </row>
        <row r="403">
          <cell r="B403" t="str">
            <v>1.1.6.1.2.2.2.1</v>
          </cell>
          <cell r="C403" t="str">
            <v>HISTOGRAMA DE MÃO DE OBRA</v>
          </cell>
          <cell r="E403">
            <v>0.30000000000000004</v>
          </cell>
          <cell r="F403">
            <v>1</v>
          </cell>
          <cell r="H403">
            <v>0</v>
          </cell>
          <cell r="I403">
            <v>0</v>
          </cell>
        </row>
        <row r="404">
          <cell r="B404" t="str">
            <v>1.1.6.1.2.2.3</v>
          </cell>
          <cell r="C404" t="str">
            <v>PROCEDIMENTO DE PLANEJAMENTO DE PROJETO</v>
          </cell>
          <cell r="H404">
            <v>0</v>
          </cell>
          <cell r="I404">
            <v>0</v>
          </cell>
        </row>
        <row r="405">
          <cell r="B405" t="str">
            <v>1.1.6.1.2.2.3.1</v>
          </cell>
          <cell r="C405" t="str">
            <v>EAP DETALHADA</v>
          </cell>
          <cell r="E405">
            <v>0.27</v>
          </cell>
          <cell r="F405">
            <v>1</v>
          </cell>
          <cell r="H405">
            <v>0</v>
          </cell>
          <cell r="I405">
            <v>0</v>
          </cell>
        </row>
        <row r="406">
          <cell r="B406" t="str">
            <v>1.1.6.1.2.2.3.2</v>
          </cell>
          <cell r="C406" t="str">
            <v>LISTA DE DOCUMENTOS DA U-2316 - UHDS</v>
          </cell>
          <cell r="E406">
            <v>0.36000000000000004</v>
          </cell>
          <cell r="F406">
            <v>1</v>
          </cell>
          <cell r="H406">
            <v>0</v>
          </cell>
          <cell r="I406">
            <v>0</v>
          </cell>
        </row>
        <row r="407">
          <cell r="B407" t="str">
            <v>1.1.6.1.2.2.3.3</v>
          </cell>
          <cell r="C407" t="str">
            <v>CRONOGRAMA DE EXECUÇÃO FÍSICA DETALHADO</v>
          </cell>
          <cell r="E407">
            <v>0.36000000000000004</v>
          </cell>
          <cell r="F407">
            <v>1</v>
          </cell>
          <cell r="H407">
            <v>0</v>
          </cell>
          <cell r="I407">
            <v>0</v>
          </cell>
        </row>
        <row r="408">
          <cell r="B408" t="str">
            <v>1.1.6.1.2.2.3.4</v>
          </cell>
          <cell r="C408" t="str">
            <v>CURVA DE EXECUÇÃO FÍSICA</v>
          </cell>
          <cell r="E408">
            <v>0.18000000000000002</v>
          </cell>
          <cell r="F408">
            <v>1</v>
          </cell>
          <cell r="H408">
            <v>0</v>
          </cell>
          <cell r="I408">
            <v>0</v>
          </cell>
        </row>
        <row r="409">
          <cell r="B409" t="str">
            <v>1.1.6.1.2.2.3.5</v>
          </cell>
          <cell r="C409" t="str">
            <v>CRONOGRAMA DE EXECUÇÃO FÍSICA-FINANCEIRO DETALHADO</v>
          </cell>
          <cell r="E409">
            <v>0.18000000000000002</v>
          </cell>
          <cell r="F409">
            <v>1</v>
          </cell>
          <cell r="H409">
            <v>0</v>
          </cell>
          <cell r="I409">
            <v>0</v>
          </cell>
        </row>
        <row r="410">
          <cell r="B410" t="str">
            <v>1.1.6.1.2.2.3.6</v>
          </cell>
          <cell r="C410" t="str">
            <v>CURVA DE EXECUÇÃO FÍSICA-FINANCEIRA</v>
          </cell>
          <cell r="E410">
            <v>0.18000000000000002</v>
          </cell>
          <cell r="F410">
            <v>1</v>
          </cell>
          <cell r="H410">
            <v>0</v>
          </cell>
          <cell r="I410">
            <v>0</v>
          </cell>
        </row>
        <row r="411">
          <cell r="B411" t="str">
            <v>1.1.6.1.2.2.3.7</v>
          </cell>
          <cell r="C411" t="str">
            <v>PROCEDIMENTO DE MEDIÇÃO DE SERVIÇOS</v>
          </cell>
          <cell r="E411">
            <v>0.27</v>
          </cell>
          <cell r="F411">
            <v>1</v>
          </cell>
          <cell r="H411">
            <v>0</v>
          </cell>
          <cell r="I411">
            <v>0</v>
          </cell>
        </row>
        <row r="412">
          <cell r="B412" t="str">
            <v>1.1.6.1.2.2.4</v>
          </cell>
          <cell r="C412" t="str">
            <v>PROCEDIMENTOS DE QSMS</v>
          </cell>
          <cell r="H412">
            <v>0</v>
          </cell>
          <cell r="I412">
            <v>0</v>
          </cell>
        </row>
        <row r="413">
          <cell r="B413" t="str">
            <v>1.1.6.1.2.2.4.1</v>
          </cell>
          <cell r="C413" t="str">
            <v>MANUAL DA QUALIDADE DE PROJETO DE PRÉ-DETALHAMENTO</v>
          </cell>
          <cell r="E413">
            <v>0.42000000000000004</v>
          </cell>
          <cell r="F413">
            <v>1</v>
          </cell>
          <cell r="H413">
            <v>0</v>
          </cell>
          <cell r="I413">
            <v>0</v>
          </cell>
        </row>
        <row r="414">
          <cell r="B414" t="str">
            <v>1.1.6.1.2.2.4.2</v>
          </cell>
          <cell r="C414" t="str">
            <v>PLANO DA QUALIDADE</v>
          </cell>
          <cell r="E414">
            <v>0.18000000000000002</v>
          </cell>
          <cell r="F414">
            <v>1</v>
          </cell>
          <cell r="H414">
            <v>0</v>
          </cell>
          <cell r="I414">
            <v>0</v>
          </cell>
        </row>
        <row r="415">
          <cell r="A415">
            <v>6</v>
          </cell>
          <cell r="B415" t="str">
            <v xml:space="preserve"> 1.1.6.1.2.3</v>
          </cell>
          <cell r="C415" t="str">
            <v xml:space="preserve"> MANUTENÇÃO DAS EQUIPES  </v>
          </cell>
          <cell r="H415">
            <v>0</v>
          </cell>
          <cell r="I415">
            <v>0</v>
          </cell>
          <cell r="J415" t="str">
            <v/>
          </cell>
          <cell r="K415" t="str">
            <v/>
          </cell>
          <cell r="L415" t="str">
            <v/>
          </cell>
          <cell r="M415" t="str">
            <v/>
          </cell>
          <cell r="N415" t="str">
            <v/>
          </cell>
          <cell r="O415">
            <v>50</v>
          </cell>
        </row>
        <row r="416">
          <cell r="B416" t="str">
            <v xml:space="preserve"> 1.1.6.1.2.3.1</v>
          </cell>
          <cell r="C416" t="str">
            <v>MANUTENÇÃO DA EQUIPE NO ESCRITÓRIO SEDE DA CONTRATADA</v>
          </cell>
          <cell r="E416">
            <v>0</v>
          </cell>
          <cell r="F416">
            <v>1</v>
          </cell>
          <cell r="H416">
            <v>0</v>
          </cell>
          <cell r="I416">
            <v>0</v>
          </cell>
        </row>
        <row r="417">
          <cell r="B417" t="str">
            <v xml:space="preserve"> 1.1.6.1.2.3.2</v>
          </cell>
          <cell r="C417" t="str">
            <v>MANUTENÇÃO DA EQUIPE MÍNIMA LOTADA NA UM-REPAR</v>
          </cell>
          <cell r="E417">
            <v>0</v>
          </cell>
          <cell r="F417">
            <v>1</v>
          </cell>
          <cell r="H417">
            <v>0</v>
          </cell>
          <cell r="I417">
            <v>0</v>
          </cell>
        </row>
        <row r="418">
          <cell r="A418">
            <v>5</v>
          </cell>
          <cell r="B418" t="str">
            <v xml:space="preserve"> 1.1.6.1.3</v>
          </cell>
          <cell r="C418" t="str">
            <v xml:space="preserve"> DESMOBILIZAÇÃO  </v>
          </cell>
          <cell r="E418">
            <v>2</v>
          </cell>
          <cell r="F418">
            <v>1</v>
          </cell>
          <cell r="H418">
            <v>0</v>
          </cell>
          <cell r="I418">
            <v>0</v>
          </cell>
          <cell r="J418" t="str">
            <v/>
          </cell>
          <cell r="K418" t="str">
            <v/>
          </cell>
          <cell r="L418" t="str">
            <v/>
          </cell>
          <cell r="M418" t="str">
            <v/>
          </cell>
          <cell r="N418">
            <v>20</v>
          </cell>
          <cell r="O418" t="str">
            <v/>
          </cell>
        </row>
        <row r="419">
          <cell r="A419">
            <v>4</v>
          </cell>
          <cell r="B419" t="str">
            <v xml:space="preserve"> 1.1.6.2</v>
          </cell>
          <cell r="C419" t="str">
            <v xml:space="preserve"> INFRA-ESTRUTURA  </v>
          </cell>
          <cell r="H419">
            <v>0</v>
          </cell>
          <cell r="I419">
            <v>0</v>
          </cell>
          <cell r="J419" t="str">
            <v/>
          </cell>
          <cell r="K419" t="str">
            <v/>
          </cell>
          <cell r="L419" t="str">
            <v/>
          </cell>
          <cell r="M419">
            <v>8</v>
          </cell>
          <cell r="N419" t="str">
            <v/>
          </cell>
          <cell r="O419" t="str">
            <v/>
          </cell>
        </row>
        <row r="420">
          <cell r="A420">
            <v>5</v>
          </cell>
          <cell r="B420" t="str">
            <v xml:space="preserve"> 1.1.6.2.1  </v>
          </cell>
          <cell r="C420" t="str">
            <v xml:space="preserve"> ESCRITÓRIO DA CONTRATADA NA UN-REPAR  </v>
          </cell>
          <cell r="H420">
            <v>0</v>
          </cell>
          <cell r="I420">
            <v>0</v>
          </cell>
          <cell r="J420" t="str">
            <v/>
          </cell>
          <cell r="K420" t="str">
            <v/>
          </cell>
          <cell r="L420" t="str">
            <v/>
          </cell>
          <cell r="M420" t="str">
            <v/>
          </cell>
          <cell r="N420">
            <v>100</v>
          </cell>
          <cell r="O420" t="str">
            <v/>
          </cell>
        </row>
        <row r="421">
          <cell r="B421" t="str">
            <v xml:space="preserve"> 1.1.6.2.1.1</v>
          </cell>
          <cell r="C421" t="str">
            <v xml:space="preserve">IMPLANTAÇÃO DO ESCRITÓRIO DA CONTRATADA NA UN-REPAR  </v>
          </cell>
          <cell r="E421">
            <v>0</v>
          </cell>
          <cell r="F421">
            <v>1</v>
          </cell>
          <cell r="H421">
            <v>0</v>
          </cell>
          <cell r="I421">
            <v>0</v>
          </cell>
          <cell r="O421">
            <v>10</v>
          </cell>
        </row>
        <row r="422">
          <cell r="B422" t="str">
            <v xml:space="preserve"> 1.1.6.2.1.2</v>
          </cell>
          <cell r="C422" t="str">
            <v xml:space="preserve">MANUTENÇÃO ESCRITÓRIO DA CONTRATADA NA UN-REPAR  </v>
          </cell>
          <cell r="E422">
            <v>0</v>
          </cell>
          <cell r="F422">
            <v>1</v>
          </cell>
          <cell r="H422">
            <v>0</v>
          </cell>
          <cell r="I422">
            <v>0</v>
          </cell>
          <cell r="O422">
            <v>90</v>
          </cell>
        </row>
        <row r="423">
          <cell r="H423">
            <v>0</v>
          </cell>
          <cell r="I423">
            <v>0</v>
          </cell>
        </row>
        <row r="424">
          <cell r="A424">
            <v>4</v>
          </cell>
          <cell r="B424" t="str">
            <v xml:space="preserve"> 1.1.6.3  </v>
          </cell>
          <cell r="C424" t="str">
            <v xml:space="preserve"> PROJETOS CIVIS E ELETRONICOS  </v>
          </cell>
          <cell r="H424">
            <v>0</v>
          </cell>
          <cell r="I424">
            <v>0</v>
          </cell>
          <cell r="J424" t="str">
            <v/>
          </cell>
          <cell r="K424" t="str">
            <v/>
          </cell>
          <cell r="L424" t="str">
            <v/>
          </cell>
          <cell r="M424">
            <v>82</v>
          </cell>
          <cell r="N424" t="str">
            <v/>
          </cell>
          <cell r="O424" t="str">
            <v/>
          </cell>
        </row>
        <row r="425">
          <cell r="A425">
            <v>5</v>
          </cell>
          <cell r="B425" t="str">
            <v xml:space="preserve"> 1.1.6.3.1  </v>
          </cell>
          <cell r="C425" t="str">
            <v xml:space="preserve"> CIVIL  </v>
          </cell>
          <cell r="H425">
            <v>0</v>
          </cell>
          <cell r="I425">
            <v>0</v>
          </cell>
          <cell r="J425" t="str">
            <v/>
          </cell>
          <cell r="K425" t="str">
            <v/>
          </cell>
          <cell r="L425" t="str">
            <v/>
          </cell>
          <cell r="M425" t="str">
            <v/>
          </cell>
          <cell r="N425">
            <v>15</v>
          </cell>
          <cell r="O425" t="str">
            <v/>
          </cell>
        </row>
        <row r="426">
          <cell r="A426">
            <v>6</v>
          </cell>
          <cell r="B426" t="str">
            <v xml:space="preserve"> 1.1.6.3.1.1  </v>
          </cell>
          <cell r="C426" t="str">
            <v xml:space="preserve"> ESTRUTURA  </v>
          </cell>
          <cell r="H426">
            <v>0</v>
          </cell>
          <cell r="I426">
            <v>0</v>
          </cell>
          <cell r="J426" t="str">
            <v/>
          </cell>
          <cell r="K426" t="str">
            <v/>
          </cell>
          <cell r="L426" t="str">
            <v/>
          </cell>
          <cell r="M426" t="str">
            <v/>
          </cell>
          <cell r="N426" t="str">
            <v/>
          </cell>
          <cell r="O426">
            <v>40</v>
          </cell>
        </row>
        <row r="427">
          <cell r="A427">
            <v>6</v>
          </cell>
          <cell r="B427" t="str">
            <v xml:space="preserve"> 1.1.6.3.1.2</v>
          </cell>
          <cell r="C427" t="str">
            <v xml:space="preserve"> ARQUITETONICO  </v>
          </cell>
          <cell r="H427">
            <v>0</v>
          </cell>
          <cell r="I427">
            <v>0</v>
          </cell>
          <cell r="J427" t="str">
            <v/>
          </cell>
          <cell r="K427" t="str">
            <v/>
          </cell>
          <cell r="L427" t="str">
            <v/>
          </cell>
          <cell r="M427" t="str">
            <v/>
          </cell>
          <cell r="N427" t="str">
            <v/>
          </cell>
          <cell r="O427">
            <v>30</v>
          </cell>
        </row>
        <row r="428">
          <cell r="A428">
            <v>6</v>
          </cell>
          <cell r="B428" t="str">
            <v xml:space="preserve"> 1.1.6.3.1.3</v>
          </cell>
          <cell r="C428" t="str">
            <v xml:space="preserve"> UNDERGROUD  </v>
          </cell>
          <cell r="H428">
            <v>0</v>
          </cell>
          <cell r="I428">
            <v>0</v>
          </cell>
          <cell r="J428" t="str">
            <v/>
          </cell>
          <cell r="K428" t="str">
            <v/>
          </cell>
          <cell r="L428" t="str">
            <v/>
          </cell>
          <cell r="M428" t="str">
            <v/>
          </cell>
          <cell r="N428" t="str">
            <v/>
          </cell>
          <cell r="O428">
            <v>30</v>
          </cell>
        </row>
        <row r="429">
          <cell r="A429">
            <v>5</v>
          </cell>
          <cell r="B429" t="str">
            <v xml:space="preserve"> 1.1.6.3.2  </v>
          </cell>
          <cell r="C429" t="str">
            <v xml:space="preserve"> ELETROMECÂNICOS  </v>
          </cell>
          <cell r="H429">
            <v>0</v>
          </cell>
          <cell r="I429">
            <v>0</v>
          </cell>
          <cell r="J429" t="str">
            <v/>
          </cell>
          <cell r="K429" t="str">
            <v/>
          </cell>
          <cell r="L429" t="str">
            <v/>
          </cell>
          <cell r="M429" t="str">
            <v/>
          </cell>
          <cell r="N429">
            <v>78</v>
          </cell>
          <cell r="O429" t="str">
            <v/>
          </cell>
        </row>
        <row r="430">
          <cell r="A430">
            <v>6</v>
          </cell>
          <cell r="B430" t="str">
            <v xml:space="preserve"> 1.1.6.3.2.1  </v>
          </cell>
          <cell r="C430" t="str">
            <v xml:space="preserve"> PROCESSO  </v>
          </cell>
          <cell r="H430">
            <v>0</v>
          </cell>
          <cell r="I430">
            <v>0</v>
          </cell>
          <cell r="J430" t="str">
            <v/>
          </cell>
          <cell r="K430" t="str">
            <v/>
          </cell>
          <cell r="L430" t="str">
            <v/>
          </cell>
          <cell r="M430" t="str">
            <v/>
          </cell>
          <cell r="N430" t="str">
            <v/>
          </cell>
          <cell r="O430">
            <v>25</v>
          </cell>
        </row>
        <row r="431">
          <cell r="A431">
            <v>6</v>
          </cell>
          <cell r="B431" t="str">
            <v xml:space="preserve"> 1.1.6.3.2.2</v>
          </cell>
          <cell r="C431" t="str">
            <v xml:space="preserve"> EQUIPAMENTOS  </v>
          </cell>
          <cell r="H431">
            <v>0</v>
          </cell>
          <cell r="I431">
            <v>0</v>
          </cell>
          <cell r="J431" t="str">
            <v/>
          </cell>
          <cell r="K431" t="str">
            <v/>
          </cell>
          <cell r="L431" t="str">
            <v/>
          </cell>
          <cell r="M431" t="str">
            <v/>
          </cell>
          <cell r="N431" t="str">
            <v/>
          </cell>
          <cell r="O431">
            <v>15</v>
          </cell>
        </row>
        <row r="432">
          <cell r="A432">
            <v>6</v>
          </cell>
          <cell r="B432" t="str">
            <v xml:space="preserve"> 1.1.6.3.2.3</v>
          </cell>
          <cell r="C432" t="str">
            <v xml:space="preserve"> TUBULAÇÃO  </v>
          </cell>
          <cell r="H432">
            <v>0</v>
          </cell>
          <cell r="I432">
            <v>0</v>
          </cell>
          <cell r="J432" t="str">
            <v/>
          </cell>
          <cell r="K432" t="str">
            <v/>
          </cell>
          <cell r="L432" t="str">
            <v/>
          </cell>
          <cell r="M432" t="str">
            <v/>
          </cell>
          <cell r="N432" t="str">
            <v/>
          </cell>
          <cell r="O432">
            <v>30</v>
          </cell>
        </row>
        <row r="433">
          <cell r="A433">
            <v>6</v>
          </cell>
          <cell r="B433" t="str">
            <v xml:space="preserve"> 1.1.6.3.2.4</v>
          </cell>
          <cell r="C433" t="str">
            <v xml:space="preserve"> ELÉTRICA  </v>
          </cell>
          <cell r="H433">
            <v>0</v>
          </cell>
          <cell r="I433">
            <v>0</v>
          </cell>
          <cell r="J433" t="str">
            <v/>
          </cell>
          <cell r="K433" t="str">
            <v/>
          </cell>
          <cell r="L433" t="str">
            <v/>
          </cell>
          <cell r="M433" t="str">
            <v/>
          </cell>
          <cell r="N433" t="str">
            <v/>
          </cell>
          <cell r="O433">
            <v>10</v>
          </cell>
        </row>
        <row r="434">
          <cell r="A434">
            <v>6</v>
          </cell>
          <cell r="B434" t="str">
            <v xml:space="preserve"> 1.1.6.3.2.5</v>
          </cell>
          <cell r="C434" t="str">
            <v xml:space="preserve"> INSTRUMENTAÇÃO  </v>
          </cell>
          <cell r="H434">
            <v>0</v>
          </cell>
          <cell r="I434">
            <v>0</v>
          </cell>
          <cell r="J434" t="str">
            <v/>
          </cell>
          <cell r="K434" t="str">
            <v/>
          </cell>
          <cell r="L434" t="str">
            <v/>
          </cell>
          <cell r="M434" t="str">
            <v/>
          </cell>
          <cell r="N434" t="str">
            <v/>
          </cell>
          <cell r="O434">
            <v>20</v>
          </cell>
        </row>
        <row r="435">
          <cell r="A435">
            <v>5</v>
          </cell>
          <cell r="B435" t="str">
            <v xml:space="preserve"> 1.1.6.3.3  </v>
          </cell>
          <cell r="C435" t="str">
            <v xml:space="preserve"> LIVRO DE PROJETO DE PRÉ DETALHAMENTO  </v>
          </cell>
          <cell r="H435">
            <v>0</v>
          </cell>
          <cell r="I435">
            <v>0</v>
          </cell>
          <cell r="J435" t="str">
            <v/>
          </cell>
          <cell r="K435" t="str">
            <v/>
          </cell>
          <cell r="L435" t="str">
            <v/>
          </cell>
          <cell r="M435" t="str">
            <v/>
          </cell>
          <cell r="N435">
            <v>2</v>
          </cell>
          <cell r="O435" t="str">
            <v/>
          </cell>
        </row>
        <row r="436">
          <cell r="A436">
            <v>5</v>
          </cell>
          <cell r="B436" t="str">
            <v xml:space="preserve"> 1.1.6.3.4</v>
          </cell>
          <cell r="C436" t="str">
            <v xml:space="preserve"> MAQUETE ELETRONICA  </v>
          </cell>
          <cell r="H436">
            <v>0</v>
          </cell>
          <cell r="I436">
            <v>0</v>
          </cell>
          <cell r="J436" t="str">
            <v/>
          </cell>
          <cell r="K436" t="str">
            <v/>
          </cell>
          <cell r="L436" t="str">
            <v/>
          </cell>
          <cell r="M436" t="str">
            <v/>
          </cell>
          <cell r="N436">
            <v>5</v>
          </cell>
          <cell r="O436" t="str">
            <v/>
          </cell>
        </row>
        <row r="437">
          <cell r="C437" t="str">
            <v>SUB-TOTAL - OSBL INTERLIGAÇÃO ENTRE AS UNIDADES</v>
          </cell>
        </row>
        <row r="439">
          <cell r="C439" t="str">
            <v>TOTAL CARTEIRA DE GASOLINA</v>
          </cell>
        </row>
        <row r="441">
          <cell r="A441">
            <v>2</v>
          </cell>
          <cell r="B441" t="str">
            <v>1.2</v>
          </cell>
          <cell r="C441" t="str">
            <v xml:space="preserve"> CARTEIRA DE COQUE  </v>
          </cell>
          <cell r="J441" t="str">
            <v/>
          </cell>
          <cell r="K441">
            <v>35</v>
          </cell>
          <cell r="L441" t="str">
            <v/>
          </cell>
          <cell r="M441" t="str">
            <v/>
          </cell>
          <cell r="N441" t="str">
            <v/>
          </cell>
          <cell r="O441" t="str">
            <v/>
          </cell>
        </row>
        <row r="442">
          <cell r="A442">
            <v>3</v>
          </cell>
          <cell r="B442" t="str">
            <v>1.2.1</v>
          </cell>
          <cell r="C442" t="str">
            <v xml:space="preserve">UNIDADE 2313 HDT DE INSTÁVEIS  </v>
          </cell>
          <cell r="H442">
            <v>0</v>
          </cell>
          <cell r="I442">
            <v>0</v>
          </cell>
          <cell r="J442" t="str">
            <v/>
          </cell>
          <cell r="K442" t="str">
            <v/>
          </cell>
          <cell r="L442">
            <v>45</v>
          </cell>
          <cell r="M442" t="str">
            <v/>
          </cell>
          <cell r="N442" t="str">
            <v/>
          </cell>
          <cell r="O442" t="str">
            <v/>
          </cell>
        </row>
        <row r="443">
          <cell r="A443">
            <v>4</v>
          </cell>
          <cell r="B443" t="str">
            <v xml:space="preserve"> 1.2.1.1  </v>
          </cell>
          <cell r="C443" t="str">
            <v xml:space="preserve"> MOBILIZAÇÃO  </v>
          </cell>
          <cell r="H443">
            <v>0</v>
          </cell>
          <cell r="I443">
            <v>0</v>
          </cell>
          <cell r="J443" t="str">
            <v/>
          </cell>
          <cell r="K443" t="str">
            <v/>
          </cell>
          <cell r="L443" t="str">
            <v/>
          </cell>
          <cell r="M443">
            <v>10</v>
          </cell>
          <cell r="N443" t="str">
            <v/>
          </cell>
          <cell r="O443" t="str">
            <v/>
          </cell>
        </row>
        <row r="444">
          <cell r="A444">
            <v>5</v>
          </cell>
          <cell r="B444" t="str">
            <v xml:space="preserve"> 1.2.1.1.1  </v>
          </cell>
          <cell r="C444" t="str">
            <v xml:space="preserve"> KICK OFF MEETING  </v>
          </cell>
          <cell r="E444">
            <v>0.5</v>
          </cell>
          <cell r="F444">
            <v>1</v>
          </cell>
          <cell r="H444">
            <v>0</v>
          </cell>
          <cell r="I444">
            <v>1</v>
          </cell>
          <cell r="J444" t="str">
            <v/>
          </cell>
          <cell r="K444" t="str">
            <v/>
          </cell>
          <cell r="L444" t="str">
            <v/>
          </cell>
          <cell r="M444" t="str">
            <v/>
          </cell>
          <cell r="N444">
            <v>5</v>
          </cell>
          <cell r="O444" t="str">
            <v/>
          </cell>
        </row>
        <row r="445">
          <cell r="A445">
            <v>5</v>
          </cell>
          <cell r="B445" t="str">
            <v xml:space="preserve"> 1.2.1.1.2  </v>
          </cell>
          <cell r="C445" t="str">
            <v xml:space="preserve"> MOBILIZAÇÃO, PLANEJAMENTO. MANUTENÇÃO  </v>
          </cell>
          <cell r="H445">
            <v>0</v>
          </cell>
          <cell r="I445">
            <v>0</v>
          </cell>
          <cell r="J445" t="str">
            <v/>
          </cell>
          <cell r="K445" t="str">
            <v/>
          </cell>
          <cell r="L445" t="str">
            <v/>
          </cell>
          <cell r="M445" t="str">
            <v/>
          </cell>
          <cell r="N445">
            <v>75</v>
          </cell>
          <cell r="O445" t="str">
            <v/>
          </cell>
        </row>
        <row r="446">
          <cell r="A446">
            <v>6</v>
          </cell>
          <cell r="B446" t="str">
            <v xml:space="preserve"> 1.2.1.1.2.1  </v>
          </cell>
          <cell r="C446" t="str">
            <v xml:space="preserve"> MOBILIZAÇÃO DAS EQUIPES  </v>
          </cell>
          <cell r="H446">
            <v>0</v>
          </cell>
          <cell r="I446">
            <v>0</v>
          </cell>
          <cell r="J446" t="str">
            <v/>
          </cell>
          <cell r="K446" t="str">
            <v/>
          </cell>
          <cell r="L446" t="str">
            <v/>
          </cell>
          <cell r="M446" t="str">
            <v/>
          </cell>
          <cell r="N446" t="str">
            <v/>
          </cell>
          <cell r="O446">
            <v>10</v>
          </cell>
        </row>
        <row r="447">
          <cell r="B447" t="str">
            <v>1.2.1.1.2.1.1</v>
          </cell>
          <cell r="C447" t="str">
            <v xml:space="preserve"> MOBILIZAÇÃO DA EQUIPE NO ESCRITÓRIO SEDE DA CONTRATADA</v>
          </cell>
          <cell r="E447">
            <v>3.7499999999999999E-2</v>
          </cell>
          <cell r="F447">
            <v>1</v>
          </cell>
          <cell r="H447">
            <v>0</v>
          </cell>
          <cell r="I447">
            <v>0</v>
          </cell>
        </row>
        <row r="448">
          <cell r="B448" t="str">
            <v>1.2.1.1.2.1.2</v>
          </cell>
          <cell r="C448" t="str">
            <v xml:space="preserve"> MOBILIZAÇÃO DA EQUIPE MÍNIMA LOTADA NA UM-REPAR</v>
          </cell>
          <cell r="E448">
            <v>0.71249999999999991</v>
          </cell>
          <cell r="F448">
            <v>1</v>
          </cell>
          <cell r="H448">
            <v>0</v>
          </cell>
          <cell r="I448">
            <v>0</v>
          </cell>
        </row>
        <row r="449">
          <cell r="A449">
            <v>6</v>
          </cell>
          <cell r="B449" t="str">
            <v xml:space="preserve">1.2.1.1.2.2  </v>
          </cell>
          <cell r="C449" t="str">
            <v xml:space="preserve"> PLANEJAMENTO  </v>
          </cell>
          <cell r="H449">
            <v>0</v>
          </cell>
          <cell r="I449">
            <v>0</v>
          </cell>
          <cell r="J449" t="str">
            <v/>
          </cell>
          <cell r="K449" t="str">
            <v/>
          </cell>
          <cell r="L449" t="str">
            <v/>
          </cell>
          <cell r="M449" t="str">
            <v/>
          </cell>
          <cell r="N449" t="str">
            <v/>
          </cell>
          <cell r="O449">
            <v>40</v>
          </cell>
        </row>
        <row r="450">
          <cell r="B450" t="str">
            <v>1.2.1.1.2.2.1</v>
          </cell>
          <cell r="C450" t="str">
            <v>ORGANIZAÇÃO, RESPONSABILIDADE, AUTORIDADE E RECURSOS</v>
          </cell>
          <cell r="H450">
            <v>0</v>
          </cell>
          <cell r="I450">
            <v>0</v>
          </cell>
        </row>
        <row r="451">
          <cell r="B451" t="str">
            <v>1.2.1.1.2.2.1.1</v>
          </cell>
          <cell r="C451" t="str">
            <v>ORGANOGRAMAS</v>
          </cell>
          <cell r="E451">
            <v>0.15</v>
          </cell>
          <cell r="F451">
            <v>1</v>
          </cell>
          <cell r="H451">
            <v>1</v>
          </cell>
          <cell r="I451">
            <v>0</v>
          </cell>
        </row>
        <row r="452">
          <cell r="B452" t="str">
            <v>1.2.1.1.2.2.1.2</v>
          </cell>
          <cell r="C452" t="str">
            <v>CURRÍCULOS</v>
          </cell>
          <cell r="E452">
            <v>0.15</v>
          </cell>
          <cell r="F452">
            <v>1</v>
          </cell>
          <cell r="H452">
            <v>1</v>
          </cell>
          <cell r="I452">
            <v>0</v>
          </cell>
        </row>
        <row r="453">
          <cell r="B453" t="str">
            <v>1.2.1.1.2.2.2</v>
          </cell>
          <cell r="C453" t="str">
            <v>RECURSOS</v>
          </cell>
          <cell r="H453">
            <v>0</v>
          </cell>
          <cell r="I453">
            <v>0</v>
          </cell>
        </row>
        <row r="454">
          <cell r="B454" t="str">
            <v>1.2.1.1.2.2.2.1</v>
          </cell>
          <cell r="C454" t="str">
            <v>HISTOGRAMA DE MÃO DE OBRA</v>
          </cell>
          <cell r="E454">
            <v>0.3</v>
          </cell>
          <cell r="F454">
            <v>1</v>
          </cell>
          <cell r="H454">
            <v>0</v>
          </cell>
          <cell r="I454">
            <v>0</v>
          </cell>
        </row>
        <row r="455">
          <cell r="B455" t="str">
            <v>1.2.1.1.2.2.3</v>
          </cell>
          <cell r="C455" t="str">
            <v>PROCEDIMENTO DE PLANEJAMENTO DE PROJETO</v>
          </cell>
          <cell r="H455">
            <v>0</v>
          </cell>
          <cell r="I455">
            <v>0</v>
          </cell>
        </row>
        <row r="456">
          <cell r="B456" t="str">
            <v>1.2.1.1.2.2.3.1</v>
          </cell>
          <cell r="C456" t="str">
            <v>EAP DETALHADA</v>
          </cell>
          <cell r="E456">
            <v>0.27</v>
          </cell>
          <cell r="F456">
            <v>1</v>
          </cell>
          <cell r="H456">
            <v>0</v>
          </cell>
          <cell r="I456">
            <v>0</v>
          </cell>
        </row>
        <row r="457">
          <cell r="B457" t="str">
            <v>1.2.1.1.2.2.3.2</v>
          </cell>
          <cell r="C457" t="str">
            <v>LISTA DE DOCUMENTOS DA U-2316 - UHDS</v>
          </cell>
          <cell r="E457">
            <v>0.36000000000000004</v>
          </cell>
          <cell r="F457">
            <v>1</v>
          </cell>
          <cell r="H457">
            <v>0</v>
          </cell>
          <cell r="I457">
            <v>0</v>
          </cell>
        </row>
        <row r="458">
          <cell r="B458" t="str">
            <v>1.2.1.1.2.2.3.3</v>
          </cell>
          <cell r="C458" t="str">
            <v>CRONOGRAMA DE EXECUÇÃO FÍSICA DETALHADO</v>
          </cell>
          <cell r="E458">
            <v>0.36000000000000004</v>
          </cell>
          <cell r="F458">
            <v>1</v>
          </cell>
          <cell r="H458">
            <v>0</v>
          </cell>
          <cell r="I458">
            <v>0</v>
          </cell>
        </row>
        <row r="459">
          <cell r="B459" t="str">
            <v>1.2.1.1.2.2.3.4</v>
          </cell>
          <cell r="C459" t="str">
            <v>CURVA DE EXECUÇÃO FÍSICA</v>
          </cell>
          <cell r="E459">
            <v>0.18000000000000002</v>
          </cell>
          <cell r="F459">
            <v>1</v>
          </cell>
          <cell r="H459">
            <v>0</v>
          </cell>
          <cell r="I459">
            <v>0</v>
          </cell>
        </row>
        <row r="460">
          <cell r="B460" t="str">
            <v>1.2.1.1.2.2.3.5</v>
          </cell>
          <cell r="C460" t="str">
            <v>CRONOGRAMA DE EXECUÇÃO FÍSICA-FINANCEIRO DETALHADO</v>
          </cell>
          <cell r="E460">
            <v>0.18000000000000002</v>
          </cell>
          <cell r="F460">
            <v>1</v>
          </cell>
          <cell r="H460">
            <v>0</v>
          </cell>
          <cell r="I460">
            <v>0</v>
          </cell>
        </row>
        <row r="461">
          <cell r="B461" t="str">
            <v>1.2.1.1.2.2.3.6</v>
          </cell>
          <cell r="C461" t="str">
            <v>CURVA DE EXECUÇÃO FÍSICA-FINANCEIRA</v>
          </cell>
          <cell r="E461">
            <v>0.18000000000000002</v>
          </cell>
          <cell r="F461">
            <v>1</v>
          </cell>
          <cell r="H461">
            <v>0</v>
          </cell>
          <cell r="I461">
            <v>0</v>
          </cell>
        </row>
        <row r="462">
          <cell r="B462" t="str">
            <v>1.2.1.1.2.2.3.7</v>
          </cell>
          <cell r="C462" t="str">
            <v>PROCEDIMENTO DE MEDIÇÃO DE SERVIÇOS</v>
          </cell>
          <cell r="E462">
            <v>0.27</v>
          </cell>
          <cell r="F462">
            <v>1</v>
          </cell>
          <cell r="H462">
            <v>1</v>
          </cell>
          <cell r="I462">
            <v>0</v>
          </cell>
        </row>
        <row r="463">
          <cell r="B463" t="str">
            <v>1.2.1.1.2.2.4</v>
          </cell>
          <cell r="C463" t="str">
            <v>PROCEDIMENTOS DE QSMS</v>
          </cell>
          <cell r="H463">
            <v>0</v>
          </cell>
          <cell r="I463">
            <v>0</v>
          </cell>
        </row>
        <row r="464">
          <cell r="B464" t="str">
            <v>1.2.1.1.2.2.4.1</v>
          </cell>
          <cell r="C464" t="str">
            <v>MANUAL DA QUALIDADE DE PROJETO DE PRÉ-DETALHAMENTO</v>
          </cell>
          <cell r="E464">
            <v>0.42</v>
          </cell>
          <cell r="F464">
            <v>1</v>
          </cell>
          <cell r="H464">
            <v>1</v>
          </cell>
          <cell r="I464">
            <v>0</v>
          </cell>
        </row>
        <row r="465">
          <cell r="B465" t="str">
            <v>1.2.1.1.2.2.4.2</v>
          </cell>
          <cell r="C465" t="str">
            <v>PLANO DA QUALIDADE</v>
          </cell>
          <cell r="E465">
            <v>0.18000000000000002</v>
          </cell>
          <cell r="F465">
            <v>1</v>
          </cell>
          <cell r="H465">
            <v>1</v>
          </cell>
          <cell r="I465">
            <v>0</v>
          </cell>
        </row>
        <row r="466">
          <cell r="A466">
            <v>6</v>
          </cell>
          <cell r="B466" t="str">
            <v xml:space="preserve"> 1.2.1.1.2.3  </v>
          </cell>
          <cell r="C466" t="str">
            <v xml:space="preserve"> MANUTENÇÃO DAS EQUIPES  </v>
          </cell>
          <cell r="H466">
            <v>0</v>
          </cell>
          <cell r="I466">
            <v>0</v>
          </cell>
          <cell r="J466" t="str">
            <v/>
          </cell>
          <cell r="K466" t="str">
            <v/>
          </cell>
          <cell r="L466" t="str">
            <v/>
          </cell>
          <cell r="M466" t="str">
            <v/>
          </cell>
          <cell r="N466" t="str">
            <v/>
          </cell>
          <cell r="O466">
            <v>50</v>
          </cell>
        </row>
        <row r="467">
          <cell r="B467" t="str">
            <v xml:space="preserve"> 1.2.1.1.2.3.1</v>
          </cell>
          <cell r="C467" t="str">
            <v>MANUTENÇÃO DA EQUIPE NO ESCRITÓRIO SEDE DA CONTRATADA</v>
          </cell>
          <cell r="E467">
            <v>0</v>
          </cell>
          <cell r="F467">
            <v>1</v>
          </cell>
          <cell r="H467">
            <v>0</v>
          </cell>
          <cell r="I467">
            <v>0</v>
          </cell>
        </row>
        <row r="468">
          <cell r="B468" t="str">
            <v xml:space="preserve"> 1.2.1.1.2.3.2</v>
          </cell>
          <cell r="C468" t="str">
            <v>MANUTENÇÃO DA EQUIPE MÍNIMA LOTADA NA UM-REPAR</v>
          </cell>
          <cell r="E468">
            <v>0</v>
          </cell>
          <cell r="F468">
            <v>1</v>
          </cell>
          <cell r="H468">
            <v>0</v>
          </cell>
          <cell r="I468">
            <v>0</v>
          </cell>
        </row>
        <row r="469">
          <cell r="A469">
            <v>5</v>
          </cell>
          <cell r="B469" t="str">
            <v xml:space="preserve"> 1.2.1.1.3  </v>
          </cell>
          <cell r="C469" t="str">
            <v xml:space="preserve"> DESMOBILIZAÇÃO  </v>
          </cell>
          <cell r="E469">
            <v>2</v>
          </cell>
          <cell r="F469">
            <v>1</v>
          </cell>
          <cell r="H469">
            <v>0</v>
          </cell>
          <cell r="I469">
            <v>0</v>
          </cell>
          <cell r="J469" t="str">
            <v/>
          </cell>
          <cell r="K469" t="str">
            <v/>
          </cell>
          <cell r="L469" t="str">
            <v/>
          </cell>
          <cell r="M469" t="str">
            <v/>
          </cell>
          <cell r="N469">
            <v>20</v>
          </cell>
          <cell r="O469" t="str">
            <v/>
          </cell>
        </row>
        <row r="470">
          <cell r="A470">
            <v>4</v>
          </cell>
          <cell r="B470" t="str">
            <v xml:space="preserve"> 1.2.1.2  </v>
          </cell>
          <cell r="C470" t="str">
            <v xml:space="preserve"> INFRA-ESTRUTURA  </v>
          </cell>
          <cell r="H470">
            <v>0</v>
          </cell>
          <cell r="I470">
            <v>0</v>
          </cell>
          <cell r="J470" t="str">
            <v/>
          </cell>
          <cell r="K470" t="str">
            <v/>
          </cell>
          <cell r="L470" t="str">
            <v/>
          </cell>
          <cell r="M470">
            <v>8</v>
          </cell>
          <cell r="N470" t="str">
            <v/>
          </cell>
          <cell r="O470" t="str">
            <v/>
          </cell>
        </row>
        <row r="471">
          <cell r="A471">
            <v>5</v>
          </cell>
          <cell r="B471" t="str">
            <v xml:space="preserve"> 1.2.1.2.1  </v>
          </cell>
          <cell r="C471" t="str">
            <v xml:space="preserve"> ESCRITÓRIO DA CONTRATADA NA UN-REPAR  </v>
          </cell>
          <cell r="H471">
            <v>0</v>
          </cell>
          <cell r="I471">
            <v>0</v>
          </cell>
          <cell r="J471" t="str">
            <v/>
          </cell>
          <cell r="K471" t="str">
            <v/>
          </cell>
          <cell r="L471" t="str">
            <v/>
          </cell>
          <cell r="M471" t="str">
            <v/>
          </cell>
          <cell r="N471">
            <v>100</v>
          </cell>
          <cell r="O471" t="str">
            <v/>
          </cell>
        </row>
        <row r="472">
          <cell r="B472" t="str">
            <v xml:space="preserve"> 1.2.1.2.1.1</v>
          </cell>
          <cell r="C472" t="str">
            <v xml:space="preserve">IMPLANTAÇÃO DO ESCRITÓRIO DA CONTRATADA NA UN-REPAR  </v>
          </cell>
          <cell r="E472">
            <v>0</v>
          </cell>
          <cell r="F472">
            <v>1</v>
          </cell>
          <cell r="H472">
            <v>0</v>
          </cell>
          <cell r="I472">
            <v>0</v>
          </cell>
          <cell r="O472">
            <v>10</v>
          </cell>
        </row>
        <row r="473">
          <cell r="B473" t="str">
            <v xml:space="preserve"> 1.2.1.2.1.2</v>
          </cell>
          <cell r="C473" t="str">
            <v xml:space="preserve">MANUTENÇÃO ESCRITÓRIO DA CONTRATADA NA UN-REPAR  </v>
          </cell>
          <cell r="E473">
            <v>0</v>
          </cell>
          <cell r="F473">
            <v>1</v>
          </cell>
          <cell r="H473">
            <v>0</v>
          </cell>
          <cell r="I473">
            <v>0</v>
          </cell>
          <cell r="O473">
            <v>90</v>
          </cell>
        </row>
        <row r="474">
          <cell r="H474">
            <v>0</v>
          </cell>
          <cell r="I474">
            <v>0</v>
          </cell>
        </row>
        <row r="475">
          <cell r="A475">
            <v>4</v>
          </cell>
          <cell r="B475" t="str">
            <v xml:space="preserve"> 1.2.1.3  </v>
          </cell>
          <cell r="C475" t="str">
            <v xml:space="preserve"> PROJETOS CIVIS E ELETRONICOS  </v>
          </cell>
          <cell r="H475">
            <v>0</v>
          </cell>
          <cell r="I475">
            <v>0</v>
          </cell>
          <cell r="J475" t="str">
            <v/>
          </cell>
          <cell r="K475" t="str">
            <v/>
          </cell>
          <cell r="L475" t="str">
            <v/>
          </cell>
          <cell r="M475">
            <v>82</v>
          </cell>
          <cell r="N475" t="str">
            <v/>
          </cell>
          <cell r="O475" t="str">
            <v/>
          </cell>
        </row>
        <row r="476">
          <cell r="A476">
            <v>5</v>
          </cell>
          <cell r="B476" t="str">
            <v xml:space="preserve"> 1.2.1.3.1  </v>
          </cell>
          <cell r="C476" t="str">
            <v xml:space="preserve"> CIVIL  </v>
          </cell>
          <cell r="H476">
            <v>0</v>
          </cell>
          <cell r="I476">
            <v>0</v>
          </cell>
          <cell r="J476" t="str">
            <v/>
          </cell>
          <cell r="K476" t="str">
            <v/>
          </cell>
          <cell r="L476" t="str">
            <v/>
          </cell>
          <cell r="M476" t="str">
            <v/>
          </cell>
          <cell r="N476">
            <v>15</v>
          </cell>
          <cell r="O476" t="str">
            <v/>
          </cell>
        </row>
        <row r="477">
          <cell r="A477">
            <v>6</v>
          </cell>
          <cell r="B477" t="str">
            <v xml:space="preserve"> 1.2.1.3.1.1  </v>
          </cell>
          <cell r="C477" t="str">
            <v xml:space="preserve"> ESTRUTURA  </v>
          </cell>
          <cell r="H477">
            <v>0</v>
          </cell>
          <cell r="I477">
            <v>0</v>
          </cell>
          <cell r="J477" t="str">
            <v/>
          </cell>
          <cell r="K477" t="str">
            <v/>
          </cell>
          <cell r="L477" t="str">
            <v/>
          </cell>
          <cell r="M477" t="str">
            <v/>
          </cell>
          <cell r="N477" t="str">
            <v/>
          </cell>
          <cell r="O477">
            <v>40</v>
          </cell>
        </row>
        <row r="478">
          <cell r="A478">
            <v>6</v>
          </cell>
          <cell r="B478" t="str">
            <v xml:space="preserve"> 1.2.1.3.1.2  </v>
          </cell>
          <cell r="C478" t="str">
            <v xml:space="preserve"> ARQUITETONICO  </v>
          </cell>
          <cell r="H478">
            <v>0</v>
          </cell>
          <cell r="I478">
            <v>0</v>
          </cell>
          <cell r="J478" t="str">
            <v/>
          </cell>
          <cell r="K478" t="str">
            <v/>
          </cell>
          <cell r="L478" t="str">
            <v/>
          </cell>
          <cell r="M478" t="str">
            <v/>
          </cell>
          <cell r="N478" t="str">
            <v/>
          </cell>
          <cell r="O478">
            <v>30</v>
          </cell>
        </row>
        <row r="479">
          <cell r="A479">
            <v>6</v>
          </cell>
          <cell r="B479" t="str">
            <v xml:space="preserve"> 1.2.1.3.1.3  </v>
          </cell>
          <cell r="C479" t="str">
            <v xml:space="preserve"> UNDERGROUD  </v>
          </cell>
          <cell r="H479">
            <v>0</v>
          </cell>
          <cell r="I479">
            <v>0</v>
          </cell>
          <cell r="J479" t="str">
            <v/>
          </cell>
          <cell r="K479" t="str">
            <v/>
          </cell>
          <cell r="L479" t="str">
            <v/>
          </cell>
          <cell r="M479" t="str">
            <v/>
          </cell>
          <cell r="N479" t="str">
            <v/>
          </cell>
          <cell r="O479">
            <v>30</v>
          </cell>
        </row>
        <row r="480">
          <cell r="A480">
            <v>5</v>
          </cell>
          <cell r="B480" t="str">
            <v xml:space="preserve"> 1.2.1.3.2  </v>
          </cell>
          <cell r="C480" t="str">
            <v xml:space="preserve"> ELETROMECÂNICOS  </v>
          </cell>
          <cell r="H480">
            <v>0</v>
          </cell>
          <cell r="I480">
            <v>0</v>
          </cell>
          <cell r="J480" t="str">
            <v/>
          </cell>
          <cell r="K480" t="str">
            <v/>
          </cell>
          <cell r="L480" t="str">
            <v/>
          </cell>
          <cell r="M480" t="str">
            <v/>
          </cell>
          <cell r="N480">
            <v>78</v>
          </cell>
          <cell r="O480" t="str">
            <v/>
          </cell>
        </row>
        <row r="481">
          <cell r="A481">
            <v>6</v>
          </cell>
          <cell r="B481" t="str">
            <v xml:space="preserve"> 1.2.1.3.2.1  </v>
          </cell>
          <cell r="C481" t="str">
            <v xml:space="preserve"> PROCESSO  </v>
          </cell>
          <cell r="H481">
            <v>0</v>
          </cell>
          <cell r="I481">
            <v>0</v>
          </cell>
          <cell r="J481" t="str">
            <v/>
          </cell>
          <cell r="K481" t="str">
            <v/>
          </cell>
          <cell r="L481" t="str">
            <v/>
          </cell>
          <cell r="M481" t="str">
            <v/>
          </cell>
          <cell r="N481" t="str">
            <v/>
          </cell>
          <cell r="O481">
            <v>25</v>
          </cell>
        </row>
        <row r="482">
          <cell r="A482">
            <v>6</v>
          </cell>
          <cell r="B482" t="str">
            <v xml:space="preserve"> 1.2.1.3.2.2  </v>
          </cell>
          <cell r="C482" t="str">
            <v xml:space="preserve"> EQUIPAMENTOS  </v>
          </cell>
          <cell r="H482">
            <v>0</v>
          </cell>
          <cell r="I482">
            <v>0</v>
          </cell>
          <cell r="J482" t="str">
            <v/>
          </cell>
          <cell r="K482" t="str">
            <v/>
          </cell>
          <cell r="L482" t="str">
            <v/>
          </cell>
          <cell r="M482" t="str">
            <v/>
          </cell>
          <cell r="N482" t="str">
            <v/>
          </cell>
          <cell r="O482">
            <v>15</v>
          </cell>
        </row>
        <row r="483">
          <cell r="A483">
            <v>6</v>
          </cell>
          <cell r="B483" t="str">
            <v xml:space="preserve"> 1.2.1.3.2.3  </v>
          </cell>
          <cell r="C483" t="str">
            <v xml:space="preserve"> TUBULAÇÃO  </v>
          </cell>
          <cell r="H483">
            <v>0</v>
          </cell>
          <cell r="I483">
            <v>0</v>
          </cell>
          <cell r="J483" t="str">
            <v/>
          </cell>
          <cell r="K483" t="str">
            <v/>
          </cell>
          <cell r="L483" t="str">
            <v/>
          </cell>
          <cell r="M483" t="str">
            <v/>
          </cell>
          <cell r="N483" t="str">
            <v/>
          </cell>
          <cell r="O483">
            <v>30</v>
          </cell>
        </row>
        <row r="484">
          <cell r="A484">
            <v>6</v>
          </cell>
          <cell r="B484" t="str">
            <v xml:space="preserve"> 1.2.1.3.2.4  </v>
          </cell>
          <cell r="C484" t="str">
            <v xml:space="preserve"> ELÉTRICA  </v>
          </cell>
          <cell r="H484">
            <v>0</v>
          </cell>
          <cell r="I484">
            <v>0</v>
          </cell>
          <cell r="J484" t="str">
            <v/>
          </cell>
          <cell r="K484" t="str">
            <v/>
          </cell>
          <cell r="L484" t="str">
            <v/>
          </cell>
          <cell r="M484" t="str">
            <v/>
          </cell>
          <cell r="N484" t="str">
            <v/>
          </cell>
          <cell r="O484">
            <v>10</v>
          </cell>
        </row>
        <row r="485">
          <cell r="A485">
            <v>6</v>
          </cell>
          <cell r="B485" t="str">
            <v xml:space="preserve"> 1.2.1.3.2.5  </v>
          </cell>
          <cell r="C485" t="str">
            <v xml:space="preserve"> INSTRUMENTAÇÃO  </v>
          </cell>
          <cell r="H485">
            <v>0</v>
          </cell>
          <cell r="I485">
            <v>0</v>
          </cell>
          <cell r="J485" t="str">
            <v/>
          </cell>
          <cell r="K485" t="str">
            <v/>
          </cell>
          <cell r="L485" t="str">
            <v/>
          </cell>
          <cell r="M485" t="str">
            <v/>
          </cell>
          <cell r="N485" t="str">
            <v/>
          </cell>
          <cell r="O485">
            <v>20</v>
          </cell>
        </row>
        <row r="486">
          <cell r="A486">
            <v>5</v>
          </cell>
          <cell r="B486" t="str">
            <v xml:space="preserve"> 1.2.1.3.3  </v>
          </cell>
          <cell r="C486" t="str">
            <v xml:space="preserve"> LIVRO DE PROJETO DE PRÉ DETALHAMENTO  </v>
          </cell>
          <cell r="H486">
            <v>0</v>
          </cell>
          <cell r="I486">
            <v>0</v>
          </cell>
          <cell r="J486" t="str">
            <v/>
          </cell>
          <cell r="K486" t="str">
            <v/>
          </cell>
          <cell r="L486" t="str">
            <v/>
          </cell>
          <cell r="M486" t="str">
            <v/>
          </cell>
          <cell r="N486">
            <v>2</v>
          </cell>
          <cell r="O486" t="str">
            <v/>
          </cell>
        </row>
        <row r="487">
          <cell r="A487">
            <v>5</v>
          </cell>
          <cell r="B487" t="str">
            <v xml:space="preserve"> 1.2.1.3.4  </v>
          </cell>
          <cell r="C487" t="str">
            <v xml:space="preserve"> MAQUETE ELETRONICA  </v>
          </cell>
          <cell r="H487">
            <v>0</v>
          </cell>
          <cell r="I487">
            <v>0</v>
          </cell>
          <cell r="J487" t="str">
            <v/>
          </cell>
          <cell r="K487" t="str">
            <v/>
          </cell>
          <cell r="L487" t="str">
            <v/>
          </cell>
          <cell r="M487" t="str">
            <v/>
          </cell>
          <cell r="N487">
            <v>5</v>
          </cell>
          <cell r="O487" t="str">
            <v/>
          </cell>
        </row>
        <row r="488">
          <cell r="C488" t="str">
            <v xml:space="preserve">SUB-TOTAL - UNIDADE 2313 HDT DE INSTÁVEIS  </v>
          </cell>
        </row>
        <row r="490">
          <cell r="A490">
            <v>3</v>
          </cell>
          <cell r="B490" t="str">
            <v>1.2.2</v>
          </cell>
          <cell r="C490" t="str">
            <v xml:space="preserve">UNIDADE 22311 GH ( Geração de Hidrogênio)  </v>
          </cell>
          <cell r="J490" t="str">
            <v/>
          </cell>
          <cell r="K490" t="str">
            <v/>
          </cell>
          <cell r="L490">
            <v>33</v>
          </cell>
          <cell r="M490" t="str">
            <v/>
          </cell>
          <cell r="N490" t="str">
            <v/>
          </cell>
          <cell r="O490" t="str">
            <v/>
          </cell>
        </row>
        <row r="491">
          <cell r="A491">
            <v>4</v>
          </cell>
          <cell r="B491" t="str">
            <v xml:space="preserve"> 1.2.2.1  </v>
          </cell>
          <cell r="C491" t="str">
            <v xml:space="preserve"> MOBILIZAÇÃO  </v>
          </cell>
          <cell r="H491">
            <v>0</v>
          </cell>
          <cell r="I491">
            <v>0</v>
          </cell>
          <cell r="J491" t="str">
            <v/>
          </cell>
          <cell r="K491" t="str">
            <v/>
          </cell>
          <cell r="L491" t="str">
            <v/>
          </cell>
          <cell r="M491">
            <v>10</v>
          </cell>
          <cell r="N491" t="str">
            <v/>
          </cell>
          <cell r="O491" t="str">
            <v/>
          </cell>
        </row>
        <row r="492">
          <cell r="A492">
            <v>5</v>
          </cell>
          <cell r="B492" t="str">
            <v xml:space="preserve"> 1.2.2.1.1  </v>
          </cell>
          <cell r="C492" t="str">
            <v xml:space="preserve"> KICK OFF MEETING  </v>
          </cell>
          <cell r="E492">
            <v>0.5</v>
          </cell>
          <cell r="F492">
            <v>1</v>
          </cell>
          <cell r="H492">
            <v>0</v>
          </cell>
          <cell r="I492">
            <v>1</v>
          </cell>
          <cell r="J492" t="str">
            <v/>
          </cell>
          <cell r="K492" t="str">
            <v/>
          </cell>
          <cell r="L492" t="str">
            <v/>
          </cell>
          <cell r="M492" t="str">
            <v/>
          </cell>
          <cell r="N492">
            <v>5</v>
          </cell>
          <cell r="O492" t="str">
            <v/>
          </cell>
        </row>
        <row r="493">
          <cell r="A493">
            <v>5</v>
          </cell>
          <cell r="B493" t="str">
            <v xml:space="preserve"> 1.2.2.1.2  </v>
          </cell>
          <cell r="C493" t="str">
            <v xml:space="preserve"> MOBILIZAÇÃO, PLANEJAMENTO. MANUTENÇÃO  </v>
          </cell>
          <cell r="H493">
            <v>0</v>
          </cell>
          <cell r="I493">
            <v>0</v>
          </cell>
          <cell r="J493" t="str">
            <v/>
          </cell>
          <cell r="K493" t="str">
            <v/>
          </cell>
          <cell r="L493" t="str">
            <v/>
          </cell>
          <cell r="M493" t="str">
            <v/>
          </cell>
          <cell r="N493">
            <v>75</v>
          </cell>
          <cell r="O493" t="str">
            <v/>
          </cell>
        </row>
        <row r="494">
          <cell r="A494">
            <v>6</v>
          </cell>
          <cell r="B494" t="str">
            <v xml:space="preserve"> 1.2.2.1.2.1  </v>
          </cell>
          <cell r="C494" t="str">
            <v xml:space="preserve"> MOBILIZAÇÃO DAS EQUIPES  </v>
          </cell>
          <cell r="H494">
            <v>0</v>
          </cell>
          <cell r="I494">
            <v>0</v>
          </cell>
          <cell r="J494" t="str">
            <v/>
          </cell>
          <cell r="K494" t="str">
            <v/>
          </cell>
          <cell r="L494" t="str">
            <v/>
          </cell>
          <cell r="M494" t="str">
            <v/>
          </cell>
          <cell r="N494" t="str">
            <v/>
          </cell>
          <cell r="O494">
            <v>10</v>
          </cell>
        </row>
        <row r="495">
          <cell r="B495" t="str">
            <v>1.2.2.1.2.1.1</v>
          </cell>
          <cell r="C495" t="str">
            <v xml:space="preserve"> MOBILIZAÇÃO DA EQUIPE NO ESCRITÓRIO SEDE DA CONTRATADA</v>
          </cell>
          <cell r="E495">
            <v>3.7500000000000006E-2</v>
          </cell>
          <cell r="F495">
            <v>1</v>
          </cell>
          <cell r="H495">
            <v>0</v>
          </cell>
          <cell r="I495">
            <v>0</v>
          </cell>
        </row>
        <row r="496">
          <cell r="B496" t="str">
            <v>1.2.2.1.2.1.2</v>
          </cell>
          <cell r="C496" t="str">
            <v xml:space="preserve"> MOBILIZAÇÃO DA EQUIPE MÍNIMA LOTADA NA UM-REPAR</v>
          </cell>
          <cell r="E496">
            <v>0.71250000000000013</v>
          </cell>
          <cell r="F496">
            <v>1</v>
          </cell>
          <cell r="H496">
            <v>0</v>
          </cell>
          <cell r="I496">
            <v>0</v>
          </cell>
        </row>
        <row r="497">
          <cell r="A497">
            <v>6</v>
          </cell>
          <cell r="B497" t="str">
            <v xml:space="preserve">1.2.2.1.2.2  </v>
          </cell>
          <cell r="C497" t="str">
            <v xml:space="preserve"> PLANEJAMENTO  </v>
          </cell>
          <cell r="H497">
            <v>0</v>
          </cell>
          <cell r="I497">
            <v>0</v>
          </cell>
          <cell r="J497" t="str">
            <v/>
          </cell>
          <cell r="K497" t="str">
            <v/>
          </cell>
          <cell r="L497" t="str">
            <v/>
          </cell>
          <cell r="M497" t="str">
            <v/>
          </cell>
          <cell r="N497" t="str">
            <v/>
          </cell>
          <cell r="O497">
            <v>40</v>
          </cell>
        </row>
        <row r="498">
          <cell r="B498" t="str">
            <v>1.2.2.1.2.2.1</v>
          </cell>
          <cell r="C498" t="str">
            <v>ORGANIZAÇÃO, RESPONSABILIDADE, AUTORIDADE E RECURSOS</v>
          </cell>
          <cell r="H498">
            <v>0</v>
          </cell>
          <cell r="I498">
            <v>0</v>
          </cell>
        </row>
        <row r="499">
          <cell r="B499" t="str">
            <v>1.2.2.1.2.2.1.1</v>
          </cell>
          <cell r="C499" t="str">
            <v>ORGANOGRAMAS</v>
          </cell>
          <cell r="E499">
            <v>0.15000000000000002</v>
          </cell>
          <cell r="F499">
            <v>1</v>
          </cell>
          <cell r="H499">
            <v>1</v>
          </cell>
          <cell r="I499">
            <v>0</v>
          </cell>
        </row>
        <row r="500">
          <cell r="B500" t="str">
            <v>1.2.2.1.2.2.1.2</v>
          </cell>
          <cell r="C500" t="str">
            <v>CURRÍCULOS</v>
          </cell>
          <cell r="E500">
            <v>0.15000000000000002</v>
          </cell>
          <cell r="F500">
            <v>1</v>
          </cell>
          <cell r="H500">
            <v>1</v>
          </cell>
          <cell r="I500">
            <v>0</v>
          </cell>
        </row>
        <row r="501">
          <cell r="B501" t="str">
            <v>1.2.2.1.2.2.2</v>
          </cell>
          <cell r="C501" t="str">
            <v>RECURSOS</v>
          </cell>
          <cell r="H501">
            <v>0</v>
          </cell>
          <cell r="I501">
            <v>0</v>
          </cell>
        </row>
        <row r="502">
          <cell r="B502" t="str">
            <v>1.2.2.1.2.2.2.1</v>
          </cell>
          <cell r="C502" t="str">
            <v>HISTOGRAMA DE MÃO DE OBRA</v>
          </cell>
          <cell r="E502">
            <v>0.30000000000000004</v>
          </cell>
          <cell r="F502">
            <v>1</v>
          </cell>
          <cell r="H502">
            <v>0</v>
          </cell>
          <cell r="I502">
            <v>0</v>
          </cell>
        </row>
        <row r="503">
          <cell r="B503" t="str">
            <v>1.2.2.1.2.2.3</v>
          </cell>
          <cell r="C503" t="str">
            <v>PROCEDIMENTO DE PLANEJAMENTO DE PROJETO</v>
          </cell>
          <cell r="H503">
            <v>0</v>
          </cell>
          <cell r="I503">
            <v>0</v>
          </cell>
        </row>
        <row r="504">
          <cell r="B504" t="str">
            <v>1.2.2.1.2.2.3.1</v>
          </cell>
          <cell r="C504" t="str">
            <v>EAP DETALHADA</v>
          </cell>
          <cell r="E504">
            <v>0.27</v>
          </cell>
          <cell r="F504">
            <v>1</v>
          </cell>
          <cell r="H504">
            <v>0</v>
          </cell>
          <cell r="I504">
            <v>0</v>
          </cell>
        </row>
        <row r="505">
          <cell r="B505" t="str">
            <v>1.2.2.1.2.2.3.2</v>
          </cell>
          <cell r="C505" t="str">
            <v>LISTA DE DOCUMENTOS DA U-2316 - UHDS</v>
          </cell>
          <cell r="E505">
            <v>0.36000000000000004</v>
          </cell>
          <cell r="F505">
            <v>1</v>
          </cell>
          <cell r="H505">
            <v>0</v>
          </cell>
          <cell r="I505">
            <v>0</v>
          </cell>
        </row>
        <row r="506">
          <cell r="B506" t="str">
            <v>1.2.2.1.2.2.3.3</v>
          </cell>
          <cell r="C506" t="str">
            <v>CRONOGRAMA DE EXECUÇÃO FÍSICA DETALHADO</v>
          </cell>
          <cell r="E506">
            <v>0.36000000000000004</v>
          </cell>
          <cell r="F506">
            <v>1</v>
          </cell>
          <cell r="H506">
            <v>0</v>
          </cell>
          <cell r="I506">
            <v>0</v>
          </cell>
        </row>
        <row r="507">
          <cell r="B507" t="str">
            <v>1.2.2.1.2.2.3.4</v>
          </cell>
          <cell r="C507" t="str">
            <v>CURVA DE EXECUÇÃO FÍSICA</v>
          </cell>
          <cell r="E507">
            <v>0.18000000000000002</v>
          </cell>
          <cell r="F507">
            <v>1</v>
          </cell>
          <cell r="H507">
            <v>0</v>
          </cell>
          <cell r="I507">
            <v>0</v>
          </cell>
        </row>
        <row r="508">
          <cell r="B508" t="str">
            <v>1.2.2.1.2.2.3.5</v>
          </cell>
          <cell r="C508" t="str">
            <v>CRONOGRAMA DE EXECUÇÃO FÍSICA-FINANCEIRO DETALHADO</v>
          </cell>
          <cell r="E508">
            <v>0.18000000000000002</v>
          </cell>
          <cell r="F508">
            <v>1</v>
          </cell>
          <cell r="H508">
            <v>0</v>
          </cell>
          <cell r="I508">
            <v>0</v>
          </cell>
        </row>
        <row r="509">
          <cell r="B509" t="str">
            <v>1.2.2.1.2.2.3.6</v>
          </cell>
          <cell r="C509" t="str">
            <v>CURVA DE EXECUÇÃO FÍSICA-FINANCEIRA</v>
          </cell>
          <cell r="E509">
            <v>0.18000000000000002</v>
          </cell>
          <cell r="F509">
            <v>1</v>
          </cell>
          <cell r="H509">
            <v>0</v>
          </cell>
          <cell r="I509">
            <v>0</v>
          </cell>
        </row>
        <row r="510">
          <cell r="B510" t="str">
            <v>1.2.2.1.2.2.3.7</v>
          </cell>
          <cell r="C510" t="str">
            <v>PROCEDIMENTO DE MEDIÇÃO DE SERVIÇOS</v>
          </cell>
          <cell r="E510">
            <v>0.27</v>
          </cell>
          <cell r="F510">
            <v>1</v>
          </cell>
          <cell r="H510">
            <v>1</v>
          </cell>
          <cell r="I510">
            <v>0</v>
          </cell>
        </row>
        <row r="511">
          <cell r="B511" t="str">
            <v>1.2.2.1.2.2.4</v>
          </cell>
          <cell r="C511" t="str">
            <v>PROCEDIMENTOS DE QSMS</v>
          </cell>
          <cell r="H511">
            <v>0</v>
          </cell>
          <cell r="I511">
            <v>0</v>
          </cell>
        </row>
        <row r="512">
          <cell r="B512" t="str">
            <v>1.2.2.1.2.2.4.1</v>
          </cell>
          <cell r="C512" t="str">
            <v>MANUAL DA QUALIDADE DE PROJETO DE PRÉ-DETALHAMENTO</v>
          </cell>
          <cell r="E512">
            <v>0.42000000000000004</v>
          </cell>
          <cell r="F512">
            <v>1</v>
          </cell>
          <cell r="H512">
            <v>1</v>
          </cell>
          <cell r="I512">
            <v>0</v>
          </cell>
        </row>
        <row r="513">
          <cell r="B513" t="str">
            <v>1.2.2.1.2.2.4.2</v>
          </cell>
          <cell r="C513" t="str">
            <v>PLANO DA QUALIDADE</v>
          </cell>
          <cell r="E513">
            <v>0.18000000000000002</v>
          </cell>
          <cell r="F513">
            <v>1</v>
          </cell>
          <cell r="H513">
            <v>1</v>
          </cell>
          <cell r="I513">
            <v>0</v>
          </cell>
        </row>
        <row r="514">
          <cell r="A514">
            <v>6</v>
          </cell>
          <cell r="B514" t="str">
            <v xml:space="preserve"> 1.2.2.1.2.3  </v>
          </cell>
          <cell r="C514" t="str">
            <v xml:space="preserve"> MANUTENÇÃO DAS EQUIPES  </v>
          </cell>
          <cell r="H514">
            <v>0</v>
          </cell>
          <cell r="I514">
            <v>0</v>
          </cell>
          <cell r="J514" t="str">
            <v/>
          </cell>
          <cell r="K514" t="str">
            <v/>
          </cell>
          <cell r="L514" t="str">
            <v/>
          </cell>
          <cell r="M514" t="str">
            <v/>
          </cell>
          <cell r="N514" t="str">
            <v/>
          </cell>
          <cell r="O514">
            <v>50</v>
          </cell>
        </row>
        <row r="515">
          <cell r="B515" t="str">
            <v xml:space="preserve"> 1.2.2.1.2.3.1</v>
          </cell>
          <cell r="C515" t="str">
            <v>MANUTENÇÃO DA EQUIPE NO ESCRITÓRIO SEDE DA CONTRATADA</v>
          </cell>
          <cell r="E515">
            <v>0</v>
          </cell>
          <cell r="F515">
            <v>1</v>
          </cell>
          <cell r="H515">
            <v>0</v>
          </cell>
          <cell r="I515">
            <v>0</v>
          </cell>
        </row>
        <row r="516">
          <cell r="B516" t="str">
            <v xml:space="preserve"> 1.2.2.1.2.3.2</v>
          </cell>
          <cell r="C516" t="str">
            <v>MANUTENÇÃO DA EQUIPE MÍNIMA LOTADA NA UM-REPAR</v>
          </cell>
          <cell r="E516">
            <v>0</v>
          </cell>
          <cell r="F516">
            <v>1</v>
          </cell>
          <cell r="H516">
            <v>0</v>
          </cell>
          <cell r="I516">
            <v>0</v>
          </cell>
        </row>
        <row r="517">
          <cell r="A517">
            <v>5</v>
          </cell>
          <cell r="B517" t="str">
            <v xml:space="preserve"> 1.2.2.1.3  </v>
          </cell>
          <cell r="C517" t="str">
            <v xml:space="preserve"> DESMOBILIZAÇÃO  </v>
          </cell>
          <cell r="E517">
            <v>2</v>
          </cell>
          <cell r="F517">
            <v>1</v>
          </cell>
          <cell r="H517">
            <v>0</v>
          </cell>
          <cell r="I517">
            <v>0</v>
          </cell>
          <cell r="J517" t="str">
            <v/>
          </cell>
          <cell r="K517" t="str">
            <v/>
          </cell>
          <cell r="L517" t="str">
            <v/>
          </cell>
          <cell r="M517" t="str">
            <v/>
          </cell>
          <cell r="N517">
            <v>20</v>
          </cell>
          <cell r="O517" t="str">
            <v/>
          </cell>
        </row>
        <row r="518">
          <cell r="A518">
            <v>4</v>
          </cell>
          <cell r="B518" t="str">
            <v xml:space="preserve"> 1.2.2.2  </v>
          </cell>
          <cell r="C518" t="str">
            <v xml:space="preserve"> INFRA-ESTRUTURA  </v>
          </cell>
          <cell r="H518">
            <v>0</v>
          </cell>
          <cell r="I518">
            <v>0</v>
          </cell>
          <cell r="J518" t="str">
            <v/>
          </cell>
          <cell r="K518" t="str">
            <v/>
          </cell>
          <cell r="L518" t="str">
            <v/>
          </cell>
          <cell r="M518">
            <v>8</v>
          </cell>
          <cell r="N518" t="str">
            <v/>
          </cell>
          <cell r="O518" t="str">
            <v/>
          </cell>
        </row>
        <row r="519">
          <cell r="A519">
            <v>5</v>
          </cell>
          <cell r="B519" t="str">
            <v xml:space="preserve"> 1.2.2.2.1  </v>
          </cell>
          <cell r="C519" t="str">
            <v xml:space="preserve"> ESCRITÓRIO DA CONTRATADA NA UN-REPAR  </v>
          </cell>
          <cell r="H519">
            <v>0</v>
          </cell>
          <cell r="I519">
            <v>0</v>
          </cell>
          <cell r="J519" t="str">
            <v/>
          </cell>
          <cell r="K519" t="str">
            <v/>
          </cell>
          <cell r="L519" t="str">
            <v/>
          </cell>
          <cell r="M519" t="str">
            <v/>
          </cell>
          <cell r="N519">
            <v>100</v>
          </cell>
          <cell r="O519" t="str">
            <v/>
          </cell>
        </row>
        <row r="520">
          <cell r="B520" t="str">
            <v xml:space="preserve"> 1.2.2.2.1.1</v>
          </cell>
          <cell r="C520" t="str">
            <v xml:space="preserve">IMPLANTAÇÃO DO ESCRITÓRIO DA CONTRATADA NA UN-REPAR  </v>
          </cell>
          <cell r="E520">
            <v>0</v>
          </cell>
          <cell r="F520">
            <v>1</v>
          </cell>
          <cell r="H520">
            <v>0</v>
          </cell>
          <cell r="I520">
            <v>0</v>
          </cell>
          <cell r="O520">
            <v>10</v>
          </cell>
        </row>
        <row r="521">
          <cell r="B521" t="str">
            <v xml:space="preserve"> 1.2.2.2.1.2</v>
          </cell>
          <cell r="C521" t="str">
            <v xml:space="preserve">MANUTENÇÃO ESCRITÓRIO DA CONTRATADA NA UN-REPAR  </v>
          </cell>
          <cell r="E521">
            <v>0</v>
          </cell>
          <cell r="F521">
            <v>1</v>
          </cell>
          <cell r="H521">
            <v>0</v>
          </cell>
          <cell r="I521">
            <v>0</v>
          </cell>
          <cell r="O521">
            <v>90</v>
          </cell>
        </row>
        <row r="522">
          <cell r="H522">
            <v>0</v>
          </cell>
          <cell r="I522">
            <v>0</v>
          </cell>
        </row>
        <row r="523">
          <cell r="A523">
            <v>4</v>
          </cell>
          <cell r="B523" t="str">
            <v xml:space="preserve"> 1.2.2.3  </v>
          </cell>
          <cell r="C523" t="str">
            <v xml:space="preserve"> PROJETOS CIVIS E ELETRONICOS  </v>
          </cell>
          <cell r="H523">
            <v>0</v>
          </cell>
          <cell r="I523">
            <v>0</v>
          </cell>
          <cell r="J523" t="str">
            <v/>
          </cell>
          <cell r="K523" t="str">
            <v/>
          </cell>
          <cell r="L523" t="str">
            <v/>
          </cell>
          <cell r="M523">
            <v>82</v>
          </cell>
          <cell r="N523" t="str">
            <v/>
          </cell>
          <cell r="O523" t="str">
            <v/>
          </cell>
        </row>
        <row r="524">
          <cell r="A524">
            <v>5</v>
          </cell>
          <cell r="B524" t="str">
            <v xml:space="preserve"> 1.2.2.3.1  </v>
          </cell>
          <cell r="C524" t="str">
            <v xml:space="preserve"> CIVIL  </v>
          </cell>
          <cell r="H524">
            <v>0</v>
          </cell>
          <cell r="I524">
            <v>0</v>
          </cell>
          <cell r="J524" t="str">
            <v/>
          </cell>
          <cell r="K524" t="str">
            <v/>
          </cell>
          <cell r="L524" t="str">
            <v/>
          </cell>
          <cell r="M524" t="str">
            <v/>
          </cell>
          <cell r="N524">
            <v>15</v>
          </cell>
          <cell r="O524" t="str">
            <v/>
          </cell>
        </row>
        <row r="525">
          <cell r="A525">
            <v>6</v>
          </cell>
          <cell r="B525" t="str">
            <v xml:space="preserve"> 1.2.2.3.1.1  </v>
          </cell>
          <cell r="C525" t="str">
            <v xml:space="preserve"> ESTRUTURA  </v>
          </cell>
          <cell r="H525">
            <v>0</v>
          </cell>
          <cell r="I525">
            <v>0</v>
          </cell>
          <cell r="J525" t="str">
            <v/>
          </cell>
          <cell r="K525" t="str">
            <v/>
          </cell>
          <cell r="L525" t="str">
            <v/>
          </cell>
          <cell r="M525" t="str">
            <v/>
          </cell>
          <cell r="N525" t="str">
            <v/>
          </cell>
          <cell r="O525">
            <v>40</v>
          </cell>
        </row>
        <row r="526">
          <cell r="A526">
            <v>6</v>
          </cell>
          <cell r="B526" t="str">
            <v xml:space="preserve"> 1.2.2.3.1.2  </v>
          </cell>
          <cell r="C526" t="str">
            <v xml:space="preserve"> ARQUITETONICO  </v>
          </cell>
          <cell r="H526">
            <v>0</v>
          </cell>
          <cell r="I526">
            <v>0</v>
          </cell>
          <cell r="J526" t="str">
            <v/>
          </cell>
          <cell r="K526" t="str">
            <v/>
          </cell>
          <cell r="L526" t="str">
            <v/>
          </cell>
          <cell r="M526" t="str">
            <v/>
          </cell>
          <cell r="N526" t="str">
            <v/>
          </cell>
          <cell r="O526">
            <v>30</v>
          </cell>
        </row>
        <row r="527">
          <cell r="A527">
            <v>6</v>
          </cell>
          <cell r="B527" t="str">
            <v xml:space="preserve"> 1.2.2.3.1.3  </v>
          </cell>
          <cell r="C527" t="str">
            <v xml:space="preserve"> UNDERGROUD  </v>
          </cell>
          <cell r="H527">
            <v>0</v>
          </cell>
          <cell r="I527">
            <v>0</v>
          </cell>
          <cell r="J527" t="str">
            <v/>
          </cell>
          <cell r="K527" t="str">
            <v/>
          </cell>
          <cell r="L527" t="str">
            <v/>
          </cell>
          <cell r="M527" t="str">
            <v/>
          </cell>
          <cell r="N527" t="str">
            <v/>
          </cell>
          <cell r="O527">
            <v>30</v>
          </cell>
        </row>
        <row r="528">
          <cell r="A528">
            <v>5</v>
          </cell>
          <cell r="B528" t="str">
            <v xml:space="preserve"> 1.2.2.3.2  </v>
          </cell>
          <cell r="C528" t="str">
            <v xml:space="preserve"> ELETROMECÂNICOS  </v>
          </cell>
          <cell r="H528">
            <v>0</v>
          </cell>
          <cell r="I528">
            <v>0</v>
          </cell>
          <cell r="J528" t="str">
            <v/>
          </cell>
          <cell r="K528" t="str">
            <v/>
          </cell>
          <cell r="L528" t="str">
            <v/>
          </cell>
          <cell r="M528" t="str">
            <v/>
          </cell>
          <cell r="N528">
            <v>78</v>
          </cell>
          <cell r="O528" t="str">
            <v/>
          </cell>
        </row>
        <row r="529">
          <cell r="A529">
            <v>6</v>
          </cell>
          <cell r="B529" t="str">
            <v xml:space="preserve"> 1.2.2.3.2.1  </v>
          </cell>
          <cell r="C529" t="str">
            <v xml:space="preserve"> PROCESSO  </v>
          </cell>
          <cell r="H529">
            <v>0</v>
          </cell>
          <cell r="I529">
            <v>0</v>
          </cell>
          <cell r="J529" t="str">
            <v/>
          </cell>
          <cell r="K529" t="str">
            <v/>
          </cell>
          <cell r="L529" t="str">
            <v/>
          </cell>
          <cell r="M529" t="str">
            <v/>
          </cell>
          <cell r="N529" t="str">
            <v/>
          </cell>
          <cell r="O529">
            <v>25</v>
          </cell>
        </row>
        <row r="530">
          <cell r="A530">
            <v>6</v>
          </cell>
          <cell r="B530" t="str">
            <v xml:space="preserve"> 1.2.2.3.2.2  </v>
          </cell>
          <cell r="C530" t="str">
            <v xml:space="preserve"> EQUIPAMENTOS  </v>
          </cell>
          <cell r="H530">
            <v>0</v>
          </cell>
          <cell r="I530">
            <v>0</v>
          </cell>
          <cell r="J530" t="str">
            <v/>
          </cell>
          <cell r="K530" t="str">
            <v/>
          </cell>
          <cell r="L530" t="str">
            <v/>
          </cell>
          <cell r="M530" t="str">
            <v/>
          </cell>
          <cell r="N530" t="str">
            <v/>
          </cell>
          <cell r="O530">
            <v>15</v>
          </cell>
        </row>
        <row r="531">
          <cell r="A531">
            <v>6</v>
          </cell>
          <cell r="B531" t="str">
            <v xml:space="preserve"> 1.2.2.3.2.3  </v>
          </cell>
          <cell r="C531" t="str">
            <v xml:space="preserve"> TUBULAÇÃO  </v>
          </cell>
          <cell r="H531">
            <v>0</v>
          </cell>
          <cell r="I531">
            <v>0</v>
          </cell>
          <cell r="J531" t="str">
            <v/>
          </cell>
          <cell r="K531" t="str">
            <v/>
          </cell>
          <cell r="L531" t="str">
            <v/>
          </cell>
          <cell r="M531" t="str">
            <v/>
          </cell>
          <cell r="N531" t="str">
            <v/>
          </cell>
          <cell r="O531">
            <v>30</v>
          </cell>
        </row>
        <row r="532">
          <cell r="A532">
            <v>6</v>
          </cell>
          <cell r="B532" t="str">
            <v xml:space="preserve"> 1.2.2.3.2.4  </v>
          </cell>
          <cell r="C532" t="str">
            <v xml:space="preserve"> ELÉTRICA  </v>
          </cell>
          <cell r="H532">
            <v>0</v>
          </cell>
          <cell r="I532">
            <v>0</v>
          </cell>
          <cell r="J532" t="str">
            <v/>
          </cell>
          <cell r="K532" t="str">
            <v/>
          </cell>
          <cell r="L532" t="str">
            <v/>
          </cell>
          <cell r="M532" t="str">
            <v/>
          </cell>
          <cell r="N532" t="str">
            <v/>
          </cell>
          <cell r="O532">
            <v>10</v>
          </cell>
        </row>
        <row r="533">
          <cell r="A533">
            <v>6</v>
          </cell>
          <cell r="B533" t="str">
            <v xml:space="preserve"> 1.2.2.3.2.5  </v>
          </cell>
          <cell r="C533" t="str">
            <v xml:space="preserve"> INSTRUMENTAÇÃO  </v>
          </cell>
          <cell r="H533">
            <v>0</v>
          </cell>
          <cell r="I533">
            <v>0</v>
          </cell>
          <cell r="J533" t="str">
            <v/>
          </cell>
          <cell r="K533" t="str">
            <v/>
          </cell>
          <cell r="L533" t="str">
            <v/>
          </cell>
          <cell r="M533" t="str">
            <v/>
          </cell>
          <cell r="N533" t="str">
            <v/>
          </cell>
          <cell r="O533">
            <v>20</v>
          </cell>
        </row>
        <row r="534">
          <cell r="A534">
            <v>5</v>
          </cell>
          <cell r="B534" t="str">
            <v xml:space="preserve"> 1.2.2.3.3  </v>
          </cell>
          <cell r="C534" t="str">
            <v xml:space="preserve"> LIVRO DE PROJETO DE PRÉ DETALHAMENTO  </v>
          </cell>
          <cell r="H534">
            <v>0</v>
          </cell>
          <cell r="I534">
            <v>0</v>
          </cell>
          <cell r="J534" t="str">
            <v/>
          </cell>
          <cell r="K534" t="str">
            <v/>
          </cell>
          <cell r="L534" t="str">
            <v/>
          </cell>
          <cell r="M534" t="str">
            <v/>
          </cell>
          <cell r="N534">
            <v>2</v>
          </cell>
          <cell r="O534" t="str">
            <v/>
          </cell>
        </row>
        <row r="535">
          <cell r="A535">
            <v>5</v>
          </cell>
          <cell r="B535" t="str">
            <v xml:space="preserve"> 1.2.2.3.4  </v>
          </cell>
          <cell r="C535" t="str">
            <v xml:space="preserve"> MAQUETE ELETRONICA  </v>
          </cell>
          <cell r="H535">
            <v>0</v>
          </cell>
          <cell r="I535">
            <v>0</v>
          </cell>
          <cell r="J535" t="str">
            <v/>
          </cell>
          <cell r="K535" t="str">
            <v/>
          </cell>
          <cell r="L535" t="str">
            <v/>
          </cell>
          <cell r="M535" t="str">
            <v/>
          </cell>
          <cell r="N535">
            <v>5</v>
          </cell>
          <cell r="O535" t="str">
            <v/>
          </cell>
        </row>
        <row r="536">
          <cell r="C536" t="str">
            <v xml:space="preserve">SUB-TOTAL - UNIDADE 22311 GH ( Geração de Hidrogênio)  </v>
          </cell>
        </row>
        <row r="537">
          <cell r="H537">
            <v>0</v>
          </cell>
          <cell r="I537">
            <v>0</v>
          </cell>
        </row>
        <row r="538">
          <cell r="A538">
            <v>3</v>
          </cell>
          <cell r="B538" t="str">
            <v>1.2.3</v>
          </cell>
          <cell r="C538" t="str">
            <v xml:space="preserve">UNIDADE 32323 DEA ( COQUE )  </v>
          </cell>
          <cell r="H538">
            <v>0</v>
          </cell>
          <cell r="I538">
            <v>0</v>
          </cell>
          <cell r="J538" t="str">
            <v/>
          </cell>
          <cell r="K538" t="str">
            <v/>
          </cell>
          <cell r="L538">
            <v>18</v>
          </cell>
          <cell r="M538" t="str">
            <v/>
          </cell>
          <cell r="N538" t="str">
            <v/>
          </cell>
          <cell r="O538" t="str">
            <v/>
          </cell>
        </row>
        <row r="539">
          <cell r="A539">
            <v>4</v>
          </cell>
          <cell r="B539" t="str">
            <v xml:space="preserve"> 1.2.3.1  </v>
          </cell>
          <cell r="C539" t="str">
            <v xml:space="preserve"> MOBILIZAÇÃO  </v>
          </cell>
          <cell r="H539">
            <v>0</v>
          </cell>
          <cell r="I539">
            <v>0</v>
          </cell>
          <cell r="J539" t="str">
            <v/>
          </cell>
          <cell r="K539" t="str">
            <v/>
          </cell>
          <cell r="L539" t="str">
            <v/>
          </cell>
          <cell r="M539">
            <v>10</v>
          </cell>
          <cell r="N539" t="str">
            <v/>
          </cell>
          <cell r="O539" t="str">
            <v/>
          </cell>
        </row>
        <row r="540">
          <cell r="A540">
            <v>5</v>
          </cell>
          <cell r="B540" t="str">
            <v xml:space="preserve"> 1.2.3.1.1  </v>
          </cell>
          <cell r="C540" t="str">
            <v xml:space="preserve"> KICK OFF MEETING  </v>
          </cell>
          <cell r="E540">
            <v>0.5</v>
          </cell>
          <cell r="F540">
            <v>1</v>
          </cell>
          <cell r="H540">
            <v>0</v>
          </cell>
          <cell r="I540">
            <v>1</v>
          </cell>
          <cell r="J540" t="str">
            <v/>
          </cell>
          <cell r="K540" t="str">
            <v/>
          </cell>
          <cell r="L540" t="str">
            <v/>
          </cell>
          <cell r="M540" t="str">
            <v/>
          </cell>
          <cell r="N540">
            <v>5</v>
          </cell>
          <cell r="O540" t="str">
            <v/>
          </cell>
        </row>
        <row r="541">
          <cell r="A541">
            <v>5</v>
          </cell>
          <cell r="B541" t="str">
            <v xml:space="preserve"> 1.2.3.1.2  </v>
          </cell>
          <cell r="C541" t="str">
            <v xml:space="preserve"> MOBILIZAÇÃO, PLANEJAMENTO. MANUTENÇÃO  </v>
          </cell>
          <cell r="H541">
            <v>0</v>
          </cell>
          <cell r="I541">
            <v>0</v>
          </cell>
          <cell r="J541" t="str">
            <v/>
          </cell>
          <cell r="K541" t="str">
            <v/>
          </cell>
          <cell r="L541" t="str">
            <v/>
          </cell>
          <cell r="M541" t="str">
            <v/>
          </cell>
          <cell r="N541">
            <v>75</v>
          </cell>
          <cell r="O541" t="str">
            <v/>
          </cell>
        </row>
        <row r="542">
          <cell r="A542">
            <v>6</v>
          </cell>
          <cell r="B542" t="str">
            <v xml:space="preserve"> 1.2.3.1.2.1  </v>
          </cell>
          <cell r="C542" t="str">
            <v xml:space="preserve"> MOBILIZAÇÃO DAS EQUIPES  </v>
          </cell>
          <cell r="H542">
            <v>0</v>
          </cell>
          <cell r="I542">
            <v>0</v>
          </cell>
          <cell r="J542" t="str">
            <v/>
          </cell>
          <cell r="K542" t="str">
            <v/>
          </cell>
          <cell r="L542" t="str">
            <v/>
          </cell>
          <cell r="M542" t="str">
            <v/>
          </cell>
          <cell r="N542" t="str">
            <v/>
          </cell>
          <cell r="O542">
            <v>10</v>
          </cell>
        </row>
        <row r="543">
          <cell r="B543" t="str">
            <v>1.2.3.1.2.1.1</v>
          </cell>
          <cell r="C543" t="str">
            <v xml:space="preserve"> MOBILIZAÇÃO DA EQUIPE NO ESCRITÓRIO SEDE DA CONTRATADA</v>
          </cell>
          <cell r="E543">
            <v>3.7500000000000006E-2</v>
          </cell>
          <cell r="F543">
            <v>1</v>
          </cell>
          <cell r="H543">
            <v>0</v>
          </cell>
          <cell r="I543">
            <v>0</v>
          </cell>
        </row>
        <row r="544">
          <cell r="B544" t="str">
            <v>1.2.3.1.2.1.2</v>
          </cell>
          <cell r="C544" t="str">
            <v xml:space="preserve"> MOBILIZAÇÃO DA EQUIPE MÍNIMA LOTADA NA UM-REPAR</v>
          </cell>
          <cell r="E544">
            <v>0.71250000000000013</v>
          </cell>
          <cell r="F544">
            <v>1</v>
          </cell>
          <cell r="H544">
            <v>0</v>
          </cell>
          <cell r="I544">
            <v>0</v>
          </cell>
        </row>
        <row r="545">
          <cell r="A545">
            <v>6</v>
          </cell>
          <cell r="B545" t="str">
            <v xml:space="preserve">1.2.3.1.2.2  </v>
          </cell>
          <cell r="C545" t="str">
            <v xml:space="preserve"> PLANEJAMENTO  </v>
          </cell>
          <cell r="H545">
            <v>0</v>
          </cell>
          <cell r="I545">
            <v>0</v>
          </cell>
          <cell r="J545" t="str">
            <v/>
          </cell>
          <cell r="K545" t="str">
            <v/>
          </cell>
          <cell r="L545" t="str">
            <v/>
          </cell>
          <cell r="M545" t="str">
            <v/>
          </cell>
          <cell r="N545" t="str">
            <v/>
          </cell>
          <cell r="O545">
            <v>40</v>
          </cell>
        </row>
        <row r="546">
          <cell r="B546" t="str">
            <v>1.2.3.1.2.2.1</v>
          </cell>
          <cell r="C546" t="str">
            <v>ORGANIZAÇÃO, RESPONSABILIDADE, AUTORIDADE E RECURSOS</v>
          </cell>
          <cell r="H546">
            <v>0</v>
          </cell>
          <cell r="I546">
            <v>0</v>
          </cell>
        </row>
        <row r="547">
          <cell r="B547" t="str">
            <v>1.2.3.1.2.2.1.1</v>
          </cell>
          <cell r="C547" t="str">
            <v>ORGANOGRAMAS</v>
          </cell>
          <cell r="E547">
            <v>0.15000000000000002</v>
          </cell>
          <cell r="F547">
            <v>1</v>
          </cell>
          <cell r="H547">
            <v>1</v>
          </cell>
          <cell r="I547">
            <v>0</v>
          </cell>
        </row>
        <row r="548">
          <cell r="B548" t="str">
            <v>1.2.3.1.2.2.1.2</v>
          </cell>
          <cell r="C548" t="str">
            <v>CURRÍCULOS</v>
          </cell>
          <cell r="E548">
            <v>0.15000000000000002</v>
          </cell>
          <cell r="F548">
            <v>1</v>
          </cell>
          <cell r="H548">
            <v>1</v>
          </cell>
          <cell r="I548">
            <v>0</v>
          </cell>
        </row>
        <row r="549">
          <cell r="B549" t="str">
            <v>1.2.3.1.2.2.2</v>
          </cell>
          <cell r="C549" t="str">
            <v>RECURSOS</v>
          </cell>
          <cell r="H549">
            <v>0</v>
          </cell>
          <cell r="I549">
            <v>0</v>
          </cell>
        </row>
        <row r="550">
          <cell r="B550" t="str">
            <v>1.2.3.1.2.2.2.1</v>
          </cell>
          <cell r="C550" t="str">
            <v>HISTOGRAMA DE MÃO DE OBRA</v>
          </cell>
          <cell r="E550">
            <v>0.30000000000000004</v>
          </cell>
          <cell r="F550">
            <v>1</v>
          </cell>
          <cell r="H550">
            <v>0</v>
          </cell>
          <cell r="I550">
            <v>0</v>
          </cell>
        </row>
        <row r="551">
          <cell r="B551" t="str">
            <v>1.2.3.1.2.2.3</v>
          </cell>
          <cell r="C551" t="str">
            <v>PROCEDIMENTO DE PLANEJAMENTO DE PROJETO</v>
          </cell>
          <cell r="H551">
            <v>0</v>
          </cell>
          <cell r="I551">
            <v>0</v>
          </cell>
        </row>
        <row r="552">
          <cell r="B552" t="str">
            <v>1.2.3.1.2.2.3.1</v>
          </cell>
          <cell r="C552" t="str">
            <v>EAP DETALHADA</v>
          </cell>
          <cell r="E552">
            <v>0.27</v>
          </cell>
          <cell r="F552">
            <v>1</v>
          </cell>
          <cell r="H552">
            <v>0</v>
          </cell>
          <cell r="I552">
            <v>0</v>
          </cell>
        </row>
        <row r="553">
          <cell r="B553" t="str">
            <v>1.2.3.1.2.2.3.2</v>
          </cell>
          <cell r="C553" t="str">
            <v>LISTA DE DOCUMENTOS DA U-2316 - UHDS</v>
          </cell>
          <cell r="E553">
            <v>0.36</v>
          </cell>
          <cell r="F553">
            <v>1</v>
          </cell>
          <cell r="H553">
            <v>0</v>
          </cell>
          <cell r="I553">
            <v>0</v>
          </cell>
        </row>
        <row r="554">
          <cell r="B554" t="str">
            <v>1.2.3.1.2.2.3.3</v>
          </cell>
          <cell r="C554" t="str">
            <v>CRONOGRAMA DE EXECUÇÃO FÍSICA DETALHADO</v>
          </cell>
          <cell r="E554">
            <v>0.36</v>
          </cell>
          <cell r="F554">
            <v>1</v>
          </cell>
          <cell r="H554">
            <v>0</v>
          </cell>
          <cell r="I554">
            <v>0</v>
          </cell>
        </row>
        <row r="555">
          <cell r="B555" t="str">
            <v>1.2.3.1.2.2.3.4</v>
          </cell>
          <cell r="C555" t="str">
            <v>CURVA DE EXECUÇÃO FÍSICA</v>
          </cell>
          <cell r="E555">
            <v>0.18</v>
          </cell>
          <cell r="F555">
            <v>1</v>
          </cell>
          <cell r="H555">
            <v>0</v>
          </cell>
          <cell r="I555">
            <v>0</v>
          </cell>
        </row>
        <row r="556">
          <cell r="B556" t="str">
            <v>1.2.3.1.2.2.3.5</v>
          </cell>
          <cell r="C556" t="str">
            <v>CRONOGRAMA DE EXECUÇÃO FÍSICA-FINANCEIRO DETALHADO</v>
          </cell>
          <cell r="E556">
            <v>0.18</v>
          </cell>
          <cell r="F556">
            <v>1</v>
          </cell>
          <cell r="H556">
            <v>0</v>
          </cell>
          <cell r="I556">
            <v>0</v>
          </cell>
        </row>
        <row r="557">
          <cell r="B557" t="str">
            <v>1.2.3.1.2.2.3.6</v>
          </cell>
          <cell r="C557" t="str">
            <v>CURVA DE EXECUÇÃO FÍSICA-FINANCEIRA</v>
          </cell>
          <cell r="E557">
            <v>0.18</v>
          </cell>
          <cell r="F557">
            <v>1</v>
          </cell>
          <cell r="H557">
            <v>0</v>
          </cell>
          <cell r="I557">
            <v>0</v>
          </cell>
        </row>
        <row r="558">
          <cell r="B558" t="str">
            <v>1.2.3.1.2.2.3.7</v>
          </cell>
          <cell r="C558" t="str">
            <v>PROCEDIMENTO DE MEDIÇÃO DE SERVIÇOS</v>
          </cell>
          <cell r="E558">
            <v>0.27</v>
          </cell>
          <cell r="F558">
            <v>1</v>
          </cell>
          <cell r="H558">
            <v>1</v>
          </cell>
          <cell r="I558">
            <v>0</v>
          </cell>
        </row>
        <row r="559">
          <cell r="B559" t="str">
            <v>1.2.3.1.2.2.4</v>
          </cell>
          <cell r="C559" t="str">
            <v>PROCEDIMENTOS DE QSMS</v>
          </cell>
          <cell r="H559">
            <v>0</v>
          </cell>
          <cell r="I559">
            <v>0</v>
          </cell>
        </row>
        <row r="560">
          <cell r="B560" t="str">
            <v>1.2.3.1.2.2.4.1</v>
          </cell>
          <cell r="C560" t="str">
            <v>MANUAL DA QUALIDADE DE PROJETO DE PRÉ-DETALHAMENTO</v>
          </cell>
          <cell r="E560">
            <v>0.42000000000000015</v>
          </cell>
          <cell r="F560">
            <v>1</v>
          </cell>
          <cell r="H560">
            <v>1</v>
          </cell>
          <cell r="I560">
            <v>0</v>
          </cell>
        </row>
        <row r="561">
          <cell r="B561" t="str">
            <v>1.2.3.1.2.2.4.2</v>
          </cell>
          <cell r="C561" t="str">
            <v>PLANO DA QUALIDADE</v>
          </cell>
          <cell r="E561">
            <v>0.18000000000000005</v>
          </cell>
          <cell r="F561">
            <v>1</v>
          </cell>
          <cell r="H561">
            <v>1</v>
          </cell>
          <cell r="I561">
            <v>0</v>
          </cell>
        </row>
        <row r="562">
          <cell r="A562">
            <v>6</v>
          </cell>
          <cell r="B562" t="str">
            <v xml:space="preserve"> 1.2.3.1.2.3  </v>
          </cell>
          <cell r="C562" t="str">
            <v xml:space="preserve"> MANUTENÇÃO DAS EQUIPES  </v>
          </cell>
          <cell r="H562">
            <v>0</v>
          </cell>
          <cell r="I562">
            <v>0</v>
          </cell>
          <cell r="J562" t="str">
            <v/>
          </cell>
          <cell r="K562" t="str">
            <v/>
          </cell>
          <cell r="L562" t="str">
            <v/>
          </cell>
          <cell r="M562" t="str">
            <v/>
          </cell>
          <cell r="N562" t="str">
            <v/>
          </cell>
          <cell r="O562">
            <v>50</v>
          </cell>
        </row>
        <row r="563">
          <cell r="B563" t="str">
            <v xml:space="preserve"> 1.2.3.1.2.3.1</v>
          </cell>
          <cell r="C563" t="str">
            <v>MANUTENÇÃO DA EQUIPE NO ESCRITÓRIO SEDE DA CONTRATADA</v>
          </cell>
          <cell r="E563">
            <v>0</v>
          </cell>
          <cell r="F563">
            <v>1</v>
          </cell>
          <cell r="H563">
            <v>0</v>
          </cell>
          <cell r="I563">
            <v>0</v>
          </cell>
        </row>
        <row r="564">
          <cell r="B564" t="str">
            <v xml:space="preserve"> 1.2.3.1.2.3.2</v>
          </cell>
          <cell r="C564" t="str">
            <v>MANUTENÇÃO DA EQUIPE MÍNIMA LOTADA NA UM-REPAR</v>
          </cell>
          <cell r="E564">
            <v>0</v>
          </cell>
          <cell r="F564">
            <v>1</v>
          </cell>
          <cell r="H564">
            <v>0</v>
          </cell>
          <cell r="I564">
            <v>0</v>
          </cell>
        </row>
        <row r="565">
          <cell r="A565">
            <v>5</v>
          </cell>
          <cell r="B565" t="str">
            <v xml:space="preserve"> 1.2.3.1.3  </v>
          </cell>
          <cell r="C565" t="str">
            <v xml:space="preserve"> DESMOBILIZAÇÃO  </v>
          </cell>
          <cell r="E565">
            <v>2</v>
          </cell>
          <cell r="F565">
            <v>1</v>
          </cell>
          <cell r="H565">
            <v>0</v>
          </cell>
          <cell r="I565">
            <v>0</v>
          </cell>
          <cell r="J565" t="str">
            <v/>
          </cell>
          <cell r="K565" t="str">
            <v/>
          </cell>
          <cell r="L565" t="str">
            <v/>
          </cell>
          <cell r="M565" t="str">
            <v/>
          </cell>
          <cell r="N565">
            <v>20</v>
          </cell>
          <cell r="O565" t="str">
            <v/>
          </cell>
        </row>
        <row r="566">
          <cell r="A566">
            <v>4</v>
          </cell>
          <cell r="B566" t="str">
            <v xml:space="preserve"> 1.2.3.2  </v>
          </cell>
          <cell r="C566" t="str">
            <v xml:space="preserve"> INFRA-ESTRUTURA  </v>
          </cell>
          <cell r="H566">
            <v>0</v>
          </cell>
          <cell r="I566">
            <v>0</v>
          </cell>
          <cell r="J566" t="str">
            <v/>
          </cell>
          <cell r="K566" t="str">
            <v/>
          </cell>
          <cell r="L566" t="str">
            <v/>
          </cell>
          <cell r="M566">
            <v>8</v>
          </cell>
          <cell r="N566" t="str">
            <v/>
          </cell>
          <cell r="O566" t="str">
            <v/>
          </cell>
        </row>
        <row r="567">
          <cell r="A567">
            <v>5</v>
          </cell>
          <cell r="B567" t="str">
            <v xml:space="preserve"> 1.2.3.2.1  </v>
          </cell>
          <cell r="C567" t="str">
            <v xml:space="preserve"> ESCRITÓRIO DA CONTRATADA NA UN-REPAR  </v>
          </cell>
          <cell r="H567">
            <v>0</v>
          </cell>
          <cell r="I567">
            <v>0</v>
          </cell>
          <cell r="J567" t="str">
            <v/>
          </cell>
          <cell r="K567" t="str">
            <v/>
          </cell>
          <cell r="L567" t="str">
            <v/>
          </cell>
          <cell r="M567" t="str">
            <v/>
          </cell>
          <cell r="N567">
            <v>100</v>
          </cell>
          <cell r="O567" t="str">
            <v/>
          </cell>
        </row>
        <row r="568">
          <cell r="B568" t="str">
            <v xml:space="preserve"> 1.2.3.2.1.1</v>
          </cell>
          <cell r="C568" t="str">
            <v xml:space="preserve">IMPLANTAÇÃO DO ESCRITÓRIO DA CONTRATADA NA UN-REPAR  </v>
          </cell>
          <cell r="E568">
            <v>0</v>
          </cell>
          <cell r="F568">
            <v>1</v>
          </cell>
          <cell r="H568">
            <v>0</v>
          </cell>
          <cell r="I568">
            <v>0</v>
          </cell>
          <cell r="O568">
            <v>10</v>
          </cell>
        </row>
        <row r="569">
          <cell r="B569" t="str">
            <v xml:space="preserve"> 1.2.3.2.1.2</v>
          </cell>
          <cell r="C569" t="str">
            <v xml:space="preserve">MANUTENÇÃO ESCRITÓRIO DA CONTRATADA NA UN-REPAR  </v>
          </cell>
          <cell r="E569">
            <v>0</v>
          </cell>
          <cell r="F569">
            <v>1</v>
          </cell>
          <cell r="H569">
            <v>0</v>
          </cell>
          <cell r="I569">
            <v>0</v>
          </cell>
          <cell r="O569">
            <v>90</v>
          </cell>
        </row>
        <row r="570">
          <cell r="H570">
            <v>0</v>
          </cell>
          <cell r="I570">
            <v>0</v>
          </cell>
        </row>
        <row r="571">
          <cell r="A571">
            <v>4</v>
          </cell>
          <cell r="B571" t="str">
            <v xml:space="preserve"> 1.2.3.3  </v>
          </cell>
          <cell r="C571" t="str">
            <v xml:space="preserve"> PROJETOS CIVIS E ELETRONICOS  </v>
          </cell>
          <cell r="H571">
            <v>0</v>
          </cell>
          <cell r="I571">
            <v>0</v>
          </cell>
          <cell r="J571" t="str">
            <v/>
          </cell>
          <cell r="K571" t="str">
            <v/>
          </cell>
          <cell r="L571" t="str">
            <v/>
          </cell>
          <cell r="M571">
            <v>82</v>
          </cell>
          <cell r="N571" t="str">
            <v/>
          </cell>
          <cell r="O571" t="str">
            <v/>
          </cell>
        </row>
        <row r="572">
          <cell r="A572">
            <v>5</v>
          </cell>
          <cell r="B572" t="str">
            <v xml:space="preserve"> 1.2.3.3.1  </v>
          </cell>
          <cell r="C572" t="str">
            <v xml:space="preserve"> CIVIL  </v>
          </cell>
          <cell r="H572">
            <v>0</v>
          </cell>
          <cell r="I572">
            <v>0</v>
          </cell>
          <cell r="J572" t="str">
            <v/>
          </cell>
          <cell r="K572" t="str">
            <v/>
          </cell>
          <cell r="L572" t="str">
            <v/>
          </cell>
          <cell r="M572" t="str">
            <v/>
          </cell>
          <cell r="N572">
            <v>15</v>
          </cell>
          <cell r="O572" t="str">
            <v/>
          </cell>
        </row>
        <row r="573">
          <cell r="A573">
            <v>6</v>
          </cell>
          <cell r="B573" t="str">
            <v xml:space="preserve"> 1.2.3.3.1.1  </v>
          </cell>
          <cell r="C573" t="str">
            <v xml:space="preserve"> ESTRUTURA  </v>
          </cell>
          <cell r="H573">
            <v>0</v>
          </cell>
          <cell r="I573">
            <v>0</v>
          </cell>
          <cell r="J573" t="str">
            <v/>
          </cell>
          <cell r="K573" t="str">
            <v/>
          </cell>
          <cell r="L573" t="str">
            <v/>
          </cell>
          <cell r="M573" t="str">
            <v/>
          </cell>
          <cell r="N573" t="str">
            <v/>
          </cell>
          <cell r="O573">
            <v>40</v>
          </cell>
        </row>
        <row r="574">
          <cell r="A574">
            <v>6</v>
          </cell>
          <cell r="B574" t="str">
            <v xml:space="preserve"> 1.2.3.3.1.2  </v>
          </cell>
          <cell r="C574" t="str">
            <v xml:space="preserve"> ARQUITETONICO  </v>
          </cell>
          <cell r="H574">
            <v>0</v>
          </cell>
          <cell r="I574">
            <v>0</v>
          </cell>
          <cell r="J574" t="str">
            <v/>
          </cell>
          <cell r="K574" t="str">
            <v/>
          </cell>
          <cell r="L574" t="str">
            <v/>
          </cell>
          <cell r="M574" t="str">
            <v/>
          </cell>
          <cell r="N574" t="str">
            <v/>
          </cell>
          <cell r="O574">
            <v>30</v>
          </cell>
        </row>
        <row r="575">
          <cell r="A575">
            <v>6</v>
          </cell>
          <cell r="B575" t="str">
            <v xml:space="preserve"> 1.2.3.3.1.3  </v>
          </cell>
          <cell r="C575" t="str">
            <v xml:space="preserve"> UNDERGROUD  </v>
          </cell>
          <cell r="H575">
            <v>0</v>
          </cell>
          <cell r="I575">
            <v>0</v>
          </cell>
          <cell r="J575" t="str">
            <v/>
          </cell>
          <cell r="K575" t="str">
            <v/>
          </cell>
          <cell r="L575" t="str">
            <v/>
          </cell>
          <cell r="M575" t="str">
            <v/>
          </cell>
          <cell r="N575" t="str">
            <v/>
          </cell>
          <cell r="O575">
            <v>30</v>
          </cell>
        </row>
        <row r="576">
          <cell r="A576">
            <v>5</v>
          </cell>
          <cell r="B576" t="str">
            <v xml:space="preserve"> 1.2.3.3.2  </v>
          </cell>
          <cell r="C576" t="str">
            <v xml:space="preserve"> ELETROMECÂNICOS  </v>
          </cell>
          <cell r="H576">
            <v>0</v>
          </cell>
          <cell r="I576">
            <v>0</v>
          </cell>
          <cell r="J576" t="str">
            <v/>
          </cell>
          <cell r="K576" t="str">
            <v/>
          </cell>
          <cell r="L576" t="str">
            <v/>
          </cell>
          <cell r="M576" t="str">
            <v/>
          </cell>
          <cell r="N576">
            <v>78</v>
          </cell>
          <cell r="O576" t="str">
            <v/>
          </cell>
        </row>
        <row r="577">
          <cell r="A577">
            <v>6</v>
          </cell>
          <cell r="B577" t="str">
            <v xml:space="preserve"> 1.2.3.3.2.1  </v>
          </cell>
          <cell r="C577" t="str">
            <v xml:space="preserve"> PROCESSO  </v>
          </cell>
          <cell r="H577">
            <v>0</v>
          </cell>
          <cell r="I577">
            <v>0</v>
          </cell>
          <cell r="J577" t="str">
            <v/>
          </cell>
          <cell r="K577" t="str">
            <v/>
          </cell>
          <cell r="L577" t="str">
            <v/>
          </cell>
          <cell r="M577" t="str">
            <v/>
          </cell>
          <cell r="N577" t="str">
            <v/>
          </cell>
          <cell r="O577">
            <v>25</v>
          </cell>
        </row>
        <row r="578">
          <cell r="A578">
            <v>6</v>
          </cell>
          <cell r="B578" t="str">
            <v xml:space="preserve"> 1.2.3.3.2.2  </v>
          </cell>
          <cell r="C578" t="str">
            <v xml:space="preserve"> EQUIPAMENTOS  </v>
          </cell>
          <cell r="H578">
            <v>0</v>
          </cell>
          <cell r="I578">
            <v>0</v>
          </cell>
          <cell r="J578" t="str">
            <v/>
          </cell>
          <cell r="K578" t="str">
            <v/>
          </cell>
          <cell r="L578" t="str">
            <v/>
          </cell>
          <cell r="M578" t="str">
            <v/>
          </cell>
          <cell r="N578" t="str">
            <v/>
          </cell>
          <cell r="O578">
            <v>15</v>
          </cell>
        </row>
        <row r="579">
          <cell r="A579">
            <v>6</v>
          </cell>
          <cell r="B579" t="str">
            <v xml:space="preserve"> 1.2.3.3.2.3  </v>
          </cell>
          <cell r="C579" t="str">
            <v xml:space="preserve"> TUBULAÇÃO  </v>
          </cell>
          <cell r="H579">
            <v>0</v>
          </cell>
          <cell r="I579">
            <v>0</v>
          </cell>
          <cell r="J579" t="str">
            <v/>
          </cell>
          <cell r="K579" t="str">
            <v/>
          </cell>
          <cell r="L579" t="str">
            <v/>
          </cell>
          <cell r="M579" t="str">
            <v/>
          </cell>
          <cell r="N579" t="str">
            <v/>
          </cell>
          <cell r="O579">
            <v>30</v>
          </cell>
        </row>
        <row r="580">
          <cell r="A580">
            <v>6</v>
          </cell>
          <cell r="B580" t="str">
            <v xml:space="preserve"> 1.2.3.3.2.4  </v>
          </cell>
          <cell r="C580" t="str">
            <v xml:space="preserve"> ELÉTRICA  </v>
          </cell>
          <cell r="H580">
            <v>0</v>
          </cell>
          <cell r="I580">
            <v>0</v>
          </cell>
          <cell r="J580" t="str">
            <v/>
          </cell>
          <cell r="K580" t="str">
            <v/>
          </cell>
          <cell r="L580" t="str">
            <v/>
          </cell>
          <cell r="M580" t="str">
            <v/>
          </cell>
          <cell r="N580" t="str">
            <v/>
          </cell>
          <cell r="O580">
            <v>10</v>
          </cell>
        </row>
        <row r="581">
          <cell r="A581">
            <v>6</v>
          </cell>
          <cell r="B581" t="str">
            <v xml:space="preserve"> 1.2.3.3.2.5  </v>
          </cell>
          <cell r="C581" t="str">
            <v xml:space="preserve"> INSTRUMENTAÇÃO  </v>
          </cell>
          <cell r="H581">
            <v>0</v>
          </cell>
          <cell r="I581">
            <v>0</v>
          </cell>
          <cell r="J581" t="str">
            <v/>
          </cell>
          <cell r="K581" t="str">
            <v/>
          </cell>
          <cell r="L581" t="str">
            <v/>
          </cell>
          <cell r="M581" t="str">
            <v/>
          </cell>
          <cell r="N581" t="str">
            <v/>
          </cell>
          <cell r="O581">
            <v>20</v>
          </cell>
        </row>
        <row r="582">
          <cell r="A582">
            <v>5</v>
          </cell>
          <cell r="B582" t="str">
            <v xml:space="preserve"> 1.2.3.3.3  </v>
          </cell>
          <cell r="C582" t="str">
            <v xml:space="preserve"> LIVRO DE PROJETO DE PRÉ DETALHAMENTO  </v>
          </cell>
          <cell r="H582">
            <v>0</v>
          </cell>
          <cell r="I582">
            <v>0</v>
          </cell>
          <cell r="J582" t="str">
            <v/>
          </cell>
          <cell r="K582" t="str">
            <v/>
          </cell>
          <cell r="L582" t="str">
            <v/>
          </cell>
          <cell r="M582" t="str">
            <v/>
          </cell>
          <cell r="N582">
            <v>2</v>
          </cell>
          <cell r="O582" t="str">
            <v/>
          </cell>
        </row>
        <row r="583">
          <cell r="A583">
            <v>5</v>
          </cell>
          <cell r="B583" t="str">
            <v xml:space="preserve"> 1.2.3.3.4  </v>
          </cell>
          <cell r="C583" t="str">
            <v xml:space="preserve"> MAQUETE ELETRONICA  </v>
          </cell>
          <cell r="H583">
            <v>0</v>
          </cell>
          <cell r="I583">
            <v>0</v>
          </cell>
          <cell r="J583" t="str">
            <v/>
          </cell>
          <cell r="K583" t="str">
            <v/>
          </cell>
          <cell r="L583" t="str">
            <v/>
          </cell>
          <cell r="M583" t="str">
            <v/>
          </cell>
          <cell r="N583">
            <v>5</v>
          </cell>
          <cell r="O583" t="str">
            <v/>
          </cell>
        </row>
        <row r="584">
          <cell r="C584" t="str">
            <v xml:space="preserve">SUB-TOTAL - UNIDADE 32323 DEA ( COQUE )  </v>
          </cell>
        </row>
        <row r="586">
          <cell r="A586">
            <v>3</v>
          </cell>
          <cell r="B586" t="str">
            <v>1.2.4</v>
          </cell>
          <cell r="C586" t="str">
            <v>OSBL INTERLIGAÇÃO ENTRE AS UNIDADES</v>
          </cell>
          <cell r="H586">
            <v>0</v>
          </cell>
          <cell r="I586">
            <v>0</v>
          </cell>
          <cell r="J586" t="str">
            <v/>
          </cell>
          <cell r="K586" t="str">
            <v/>
          </cell>
          <cell r="L586">
            <v>4</v>
          </cell>
          <cell r="M586" t="str">
            <v/>
          </cell>
          <cell r="N586" t="str">
            <v/>
          </cell>
          <cell r="O586" t="str">
            <v/>
          </cell>
        </row>
        <row r="587">
          <cell r="A587">
            <v>4</v>
          </cell>
          <cell r="B587" t="str">
            <v xml:space="preserve"> 1.2.4.1  </v>
          </cell>
          <cell r="C587" t="str">
            <v xml:space="preserve"> MOBILIZAÇÃO  </v>
          </cell>
          <cell r="H587">
            <v>0</v>
          </cell>
          <cell r="I587">
            <v>0</v>
          </cell>
          <cell r="J587" t="str">
            <v/>
          </cell>
          <cell r="K587" t="str">
            <v/>
          </cell>
          <cell r="L587" t="str">
            <v/>
          </cell>
          <cell r="M587">
            <v>10</v>
          </cell>
          <cell r="N587" t="str">
            <v/>
          </cell>
          <cell r="O587" t="str">
            <v/>
          </cell>
        </row>
        <row r="588">
          <cell r="A588">
            <v>5</v>
          </cell>
          <cell r="B588" t="str">
            <v xml:space="preserve"> 1.2.4.1.1  </v>
          </cell>
          <cell r="C588" t="str">
            <v xml:space="preserve"> KICK OFF MEETING  </v>
          </cell>
          <cell r="E588">
            <v>0.50000000000000011</v>
          </cell>
          <cell r="F588">
            <v>1</v>
          </cell>
          <cell r="H588">
            <v>0</v>
          </cell>
          <cell r="I588">
            <v>1</v>
          </cell>
          <cell r="J588" t="str">
            <v/>
          </cell>
          <cell r="K588" t="str">
            <v/>
          </cell>
          <cell r="L588" t="str">
            <v/>
          </cell>
          <cell r="M588" t="str">
            <v/>
          </cell>
          <cell r="N588">
            <v>5</v>
          </cell>
          <cell r="O588" t="str">
            <v/>
          </cell>
        </row>
        <row r="589">
          <cell r="A589">
            <v>5</v>
          </cell>
          <cell r="B589" t="str">
            <v xml:space="preserve"> 1.2.4.1.2</v>
          </cell>
          <cell r="C589" t="str">
            <v xml:space="preserve"> MOBILIZAÇÃO, PLANEJAMENTO. MANUTENÇÃO  </v>
          </cell>
          <cell r="H589">
            <v>0</v>
          </cell>
          <cell r="I589">
            <v>0</v>
          </cell>
          <cell r="J589" t="str">
            <v/>
          </cell>
          <cell r="K589" t="str">
            <v/>
          </cell>
          <cell r="L589" t="str">
            <v/>
          </cell>
          <cell r="M589" t="str">
            <v/>
          </cell>
          <cell r="N589">
            <v>75</v>
          </cell>
          <cell r="O589" t="str">
            <v/>
          </cell>
        </row>
        <row r="590">
          <cell r="A590">
            <v>6</v>
          </cell>
          <cell r="B590" t="str">
            <v xml:space="preserve"> 1.2.4.1.2.1  </v>
          </cell>
          <cell r="C590" t="str">
            <v xml:space="preserve"> MOBILIZAÇÃO DAS EQUIPES  </v>
          </cell>
          <cell r="H590">
            <v>0</v>
          </cell>
          <cell r="I590">
            <v>0</v>
          </cell>
          <cell r="J590" t="str">
            <v/>
          </cell>
          <cell r="K590" t="str">
            <v/>
          </cell>
          <cell r="L590" t="str">
            <v/>
          </cell>
          <cell r="M590" t="str">
            <v/>
          </cell>
          <cell r="N590" t="str">
            <v/>
          </cell>
          <cell r="O590">
            <v>10</v>
          </cell>
        </row>
        <row r="591">
          <cell r="B591" t="str">
            <v>1.2.4.1.2.1.1</v>
          </cell>
          <cell r="C591" t="str">
            <v xml:space="preserve"> MOBILIZAÇÃO DA EQUIPE NO ESCRITÓRIO SEDE DA CONTRATADA</v>
          </cell>
          <cell r="E591">
            <v>3.7500000000000006E-2</v>
          </cell>
          <cell r="F591">
            <v>1</v>
          </cell>
          <cell r="H591">
            <v>0</v>
          </cell>
          <cell r="I591">
            <v>0</v>
          </cell>
        </row>
        <row r="592">
          <cell r="B592" t="str">
            <v>1.2.4.1.2.1.2</v>
          </cell>
          <cell r="C592" t="str">
            <v xml:space="preserve"> MOBILIZAÇÃO DA EQUIPE MÍNIMA LOTADA NA UM-REPAR</v>
          </cell>
          <cell r="E592">
            <v>0.71250000000000024</v>
          </cell>
          <cell r="F592">
            <v>1</v>
          </cell>
          <cell r="H592">
            <v>0</v>
          </cell>
          <cell r="I592">
            <v>0</v>
          </cell>
        </row>
        <row r="593">
          <cell r="A593">
            <v>6</v>
          </cell>
          <cell r="B593" t="str">
            <v xml:space="preserve">1.2.4.1.2.2  </v>
          </cell>
          <cell r="C593" t="str">
            <v xml:space="preserve"> PLANEJAMENTO  </v>
          </cell>
          <cell r="H593">
            <v>0</v>
          </cell>
          <cell r="I593">
            <v>0</v>
          </cell>
          <cell r="J593" t="str">
            <v/>
          </cell>
          <cell r="K593" t="str">
            <v/>
          </cell>
          <cell r="L593" t="str">
            <v/>
          </cell>
          <cell r="M593" t="str">
            <v/>
          </cell>
          <cell r="N593" t="str">
            <v/>
          </cell>
          <cell r="O593">
            <v>40</v>
          </cell>
        </row>
        <row r="594">
          <cell r="B594" t="str">
            <v>1.2.4.1.2.2.1</v>
          </cell>
          <cell r="C594" t="str">
            <v>ORGANIZAÇÃO, RESPONSABILIDADE, AUTORIDADE E RECURSOS</v>
          </cell>
          <cell r="H594">
            <v>0</v>
          </cell>
          <cell r="I594">
            <v>0</v>
          </cell>
        </row>
        <row r="595">
          <cell r="B595" t="str">
            <v>1.2.4.1.2.2.1.1</v>
          </cell>
          <cell r="C595" t="str">
            <v>ORGANOGRAMAS</v>
          </cell>
          <cell r="E595">
            <v>0.15000000000000002</v>
          </cell>
          <cell r="F595">
            <v>1</v>
          </cell>
          <cell r="H595">
            <v>1</v>
          </cell>
          <cell r="I595">
            <v>0</v>
          </cell>
        </row>
        <row r="596">
          <cell r="B596" t="str">
            <v>1.2.4.1.2.2.1.2</v>
          </cell>
          <cell r="C596" t="str">
            <v>CURRÍCULOS</v>
          </cell>
          <cell r="E596">
            <v>0.15000000000000002</v>
          </cell>
          <cell r="F596">
            <v>1</v>
          </cell>
          <cell r="H596">
            <v>1</v>
          </cell>
          <cell r="I596">
            <v>0</v>
          </cell>
        </row>
        <row r="597">
          <cell r="B597" t="str">
            <v>1.2.4.1.2.2.2</v>
          </cell>
          <cell r="C597" t="str">
            <v>RECURSOS</v>
          </cell>
          <cell r="H597">
            <v>0</v>
          </cell>
          <cell r="I597">
            <v>0</v>
          </cell>
        </row>
        <row r="598">
          <cell r="B598" t="str">
            <v>1.2.4.1.2.2.2.1</v>
          </cell>
          <cell r="C598" t="str">
            <v>HISTOGRAMA DE MÃO DE OBRA</v>
          </cell>
          <cell r="E598">
            <v>0.30000000000000004</v>
          </cell>
          <cell r="F598">
            <v>1</v>
          </cell>
          <cell r="H598">
            <v>0</v>
          </cell>
          <cell r="I598">
            <v>0</v>
          </cell>
        </row>
        <row r="599">
          <cell r="B599" t="str">
            <v>1.2.4.1.2.2.3</v>
          </cell>
          <cell r="C599" t="str">
            <v>PROCEDIMENTO DE PLANEJAMENTO DE PROJETO</v>
          </cell>
          <cell r="H599">
            <v>0</v>
          </cell>
          <cell r="I599">
            <v>0</v>
          </cell>
        </row>
        <row r="600">
          <cell r="B600" t="str">
            <v>1.2.4.1.2.2.3.1</v>
          </cell>
          <cell r="C600" t="str">
            <v>EAP DETALHADA</v>
          </cell>
          <cell r="E600">
            <v>0.27000000000000007</v>
          </cell>
          <cell r="F600">
            <v>1</v>
          </cell>
          <cell r="H600">
            <v>0</v>
          </cell>
          <cell r="I600">
            <v>0</v>
          </cell>
        </row>
        <row r="601">
          <cell r="B601" t="str">
            <v>1.2.4.1.2.2.3.2</v>
          </cell>
          <cell r="C601" t="str">
            <v>LISTA DE DOCUMENTOS DA U-2316 - UHDS</v>
          </cell>
          <cell r="E601">
            <v>0.36000000000000004</v>
          </cell>
          <cell r="F601">
            <v>1</v>
          </cell>
          <cell r="H601">
            <v>0</v>
          </cell>
          <cell r="I601">
            <v>0</v>
          </cell>
        </row>
        <row r="602">
          <cell r="B602" t="str">
            <v>1.2.4.1.2.2.3.3</v>
          </cell>
          <cell r="C602" t="str">
            <v>CRONOGRAMA DE EXECUÇÃO FÍSICA DETALHADO</v>
          </cell>
          <cell r="E602">
            <v>0.36000000000000004</v>
          </cell>
          <cell r="F602">
            <v>1</v>
          </cell>
          <cell r="H602">
            <v>0</v>
          </cell>
          <cell r="I602">
            <v>0</v>
          </cell>
        </row>
        <row r="603">
          <cell r="B603" t="str">
            <v>1.2.4.1.2.2.3.4</v>
          </cell>
          <cell r="C603" t="str">
            <v>CURVA DE EXECUÇÃO FÍSICA</v>
          </cell>
          <cell r="E603">
            <v>0.18000000000000002</v>
          </cell>
          <cell r="F603">
            <v>1</v>
          </cell>
          <cell r="H603">
            <v>0</v>
          </cell>
          <cell r="I603">
            <v>0</v>
          </cell>
        </row>
        <row r="604">
          <cell r="B604" t="str">
            <v>1.2.4.1.2.2.3.5</v>
          </cell>
          <cell r="C604" t="str">
            <v>CRONOGRAMA DE EXECUÇÃO FÍSICA-FINANCEIRO DETALHADO</v>
          </cell>
          <cell r="E604">
            <v>0.18000000000000002</v>
          </cell>
          <cell r="F604">
            <v>1</v>
          </cell>
          <cell r="H604">
            <v>0</v>
          </cell>
          <cell r="I604">
            <v>0</v>
          </cell>
        </row>
        <row r="605">
          <cell r="B605" t="str">
            <v>1.2.4.1.2.2.3.6</v>
          </cell>
          <cell r="C605" t="str">
            <v>CURVA DE EXECUÇÃO FÍSICA-FINANCEIRA</v>
          </cell>
          <cell r="E605">
            <v>0.18000000000000002</v>
          </cell>
          <cell r="F605">
            <v>1</v>
          </cell>
          <cell r="H605">
            <v>0</v>
          </cell>
          <cell r="I605">
            <v>0</v>
          </cell>
        </row>
        <row r="606">
          <cell r="B606" t="str">
            <v>1.2.4.1.2.2.3.7</v>
          </cell>
          <cell r="C606" t="str">
            <v>PROCEDIMENTO DE MEDIÇÃO DE SERVIÇOS</v>
          </cell>
          <cell r="E606">
            <v>0.27000000000000007</v>
          </cell>
          <cell r="F606">
            <v>1</v>
          </cell>
          <cell r="H606">
            <v>1</v>
          </cell>
          <cell r="I606">
            <v>0</v>
          </cell>
        </row>
        <row r="607">
          <cell r="B607" t="str">
            <v>1.2.4.1.2.2.4</v>
          </cell>
          <cell r="C607" t="str">
            <v>PROCEDIMENTOS DE QSMS</v>
          </cell>
          <cell r="H607">
            <v>0</v>
          </cell>
          <cell r="I607">
            <v>0</v>
          </cell>
        </row>
        <row r="608">
          <cell r="B608" t="str">
            <v>1.2.4.1.2.2.4.1</v>
          </cell>
          <cell r="C608" t="str">
            <v>MANUAL DA QUALIDADE DE PROJETO DE PRÉ-DETALHAMENTO</v>
          </cell>
          <cell r="E608">
            <v>0.42000000000000004</v>
          </cell>
          <cell r="F608">
            <v>1</v>
          </cell>
          <cell r="H608">
            <v>1</v>
          </cell>
          <cell r="I608">
            <v>0</v>
          </cell>
        </row>
        <row r="609">
          <cell r="B609" t="str">
            <v>1.2.4.1.2.2.4.2</v>
          </cell>
          <cell r="C609" t="str">
            <v>PLANO DA QUALIDADE</v>
          </cell>
          <cell r="E609">
            <v>0.18000000000000002</v>
          </cell>
          <cell r="F609">
            <v>1</v>
          </cell>
          <cell r="H609">
            <v>1</v>
          </cell>
          <cell r="I609">
            <v>0</v>
          </cell>
        </row>
        <row r="610">
          <cell r="A610">
            <v>6</v>
          </cell>
          <cell r="B610" t="str">
            <v xml:space="preserve"> 1.2.4.1.2.3</v>
          </cell>
          <cell r="C610" t="str">
            <v xml:space="preserve"> MANUTENÇÃO DAS EQUIPES  </v>
          </cell>
          <cell r="H610">
            <v>0</v>
          </cell>
          <cell r="I610">
            <v>0</v>
          </cell>
          <cell r="J610" t="str">
            <v/>
          </cell>
          <cell r="K610" t="str">
            <v/>
          </cell>
          <cell r="L610" t="str">
            <v/>
          </cell>
          <cell r="M610" t="str">
            <v/>
          </cell>
          <cell r="N610" t="str">
            <v/>
          </cell>
          <cell r="O610">
            <v>50</v>
          </cell>
        </row>
        <row r="611">
          <cell r="B611" t="str">
            <v xml:space="preserve"> 1.2.4.1.2.3.1</v>
          </cell>
          <cell r="C611" t="str">
            <v>MANUTENÇÃO DA EQUIPE NO ESCRITÓRIO SEDE DA CONTRATADA</v>
          </cell>
          <cell r="E611">
            <v>0</v>
          </cell>
          <cell r="F611">
            <v>1</v>
          </cell>
          <cell r="H611">
            <v>0</v>
          </cell>
          <cell r="I611">
            <v>0</v>
          </cell>
        </row>
        <row r="612">
          <cell r="B612" t="str">
            <v xml:space="preserve"> 1.2.4.1.2.3.2</v>
          </cell>
          <cell r="C612" t="str">
            <v>MANUTENÇÃO DA EQUIPE MÍNIMA LOTADA NA UM-REPAR</v>
          </cell>
          <cell r="E612">
            <v>0</v>
          </cell>
          <cell r="F612">
            <v>1</v>
          </cell>
          <cell r="H612">
            <v>0</v>
          </cell>
          <cell r="I612">
            <v>0</v>
          </cell>
        </row>
        <row r="613">
          <cell r="A613">
            <v>5</v>
          </cell>
          <cell r="B613" t="str">
            <v xml:space="preserve"> 1.2.4.1.3  </v>
          </cell>
          <cell r="C613" t="str">
            <v xml:space="preserve"> DESMOBILIZAÇÃO  </v>
          </cell>
          <cell r="E613">
            <v>2.0000000000000004</v>
          </cell>
          <cell r="F613">
            <v>1</v>
          </cell>
          <cell r="H613">
            <v>0</v>
          </cell>
          <cell r="I613">
            <v>0</v>
          </cell>
          <cell r="J613" t="str">
            <v/>
          </cell>
          <cell r="K613" t="str">
            <v/>
          </cell>
          <cell r="L613" t="str">
            <v/>
          </cell>
          <cell r="M613" t="str">
            <v/>
          </cell>
          <cell r="N613">
            <v>20</v>
          </cell>
          <cell r="O613" t="str">
            <v/>
          </cell>
        </row>
        <row r="614">
          <cell r="A614">
            <v>4</v>
          </cell>
          <cell r="B614" t="str">
            <v xml:space="preserve"> 1.2.4.2  </v>
          </cell>
          <cell r="C614" t="str">
            <v xml:space="preserve"> INFRA-ESTRUTURA  </v>
          </cell>
          <cell r="H614">
            <v>0</v>
          </cell>
          <cell r="I614">
            <v>0</v>
          </cell>
          <cell r="J614" t="str">
            <v/>
          </cell>
          <cell r="K614" t="str">
            <v/>
          </cell>
          <cell r="L614" t="str">
            <v/>
          </cell>
          <cell r="M614">
            <v>8</v>
          </cell>
          <cell r="N614" t="str">
            <v/>
          </cell>
          <cell r="O614" t="str">
            <v/>
          </cell>
        </row>
        <row r="615">
          <cell r="A615">
            <v>5</v>
          </cell>
          <cell r="B615" t="str">
            <v xml:space="preserve"> 1.2.4.2.1  </v>
          </cell>
          <cell r="C615" t="str">
            <v xml:space="preserve"> ESCRITÓRIO DA CONTRATADA NA UN-REPAR  </v>
          </cell>
          <cell r="H615">
            <v>0</v>
          </cell>
          <cell r="I615">
            <v>0</v>
          </cell>
          <cell r="J615" t="str">
            <v/>
          </cell>
          <cell r="K615" t="str">
            <v/>
          </cell>
          <cell r="L615" t="str">
            <v/>
          </cell>
          <cell r="M615" t="str">
            <v/>
          </cell>
          <cell r="N615">
            <v>100</v>
          </cell>
          <cell r="O615" t="str">
            <v/>
          </cell>
        </row>
        <row r="616">
          <cell r="B616" t="str">
            <v xml:space="preserve"> 1.2.4.2.1.1</v>
          </cell>
          <cell r="C616" t="str">
            <v xml:space="preserve">IMPLANTAÇÃO DO ESCRITÓRIO DA CONTRATADA NA UN-REPAR  </v>
          </cell>
          <cell r="E616">
            <v>0</v>
          </cell>
          <cell r="F616">
            <v>1</v>
          </cell>
          <cell r="H616">
            <v>0</v>
          </cell>
          <cell r="I616">
            <v>0</v>
          </cell>
          <cell r="O616">
            <v>10</v>
          </cell>
        </row>
        <row r="617">
          <cell r="B617" t="str">
            <v xml:space="preserve"> 1.2.4.2.1.2</v>
          </cell>
          <cell r="C617" t="str">
            <v xml:space="preserve">MANUTENÇÃO ESCRITÓRIO DA CONTRATADA NA UN-REPAR  </v>
          </cell>
          <cell r="E617">
            <v>0</v>
          </cell>
          <cell r="F617">
            <v>1</v>
          </cell>
          <cell r="H617">
            <v>0</v>
          </cell>
          <cell r="I617">
            <v>0</v>
          </cell>
          <cell r="O617">
            <v>90</v>
          </cell>
        </row>
        <row r="618">
          <cell r="A618">
            <v>4</v>
          </cell>
          <cell r="B618" t="str">
            <v xml:space="preserve"> 1.2.4.3  </v>
          </cell>
          <cell r="C618" t="str">
            <v xml:space="preserve"> PROJETOS CIVIS E ELETRONICOS  </v>
          </cell>
          <cell r="H618">
            <v>0</v>
          </cell>
          <cell r="I618">
            <v>0</v>
          </cell>
          <cell r="J618" t="str">
            <v/>
          </cell>
          <cell r="K618" t="str">
            <v/>
          </cell>
          <cell r="L618" t="str">
            <v/>
          </cell>
          <cell r="M618">
            <v>82</v>
          </cell>
          <cell r="N618" t="str">
            <v/>
          </cell>
          <cell r="O618" t="str">
            <v/>
          </cell>
        </row>
        <row r="619">
          <cell r="A619">
            <v>5</v>
          </cell>
          <cell r="B619" t="str">
            <v xml:space="preserve"> 1.2.4.3.1  </v>
          </cell>
          <cell r="C619" t="str">
            <v xml:space="preserve"> CIVIL  </v>
          </cell>
          <cell r="H619">
            <v>0</v>
          </cell>
          <cell r="I619">
            <v>0</v>
          </cell>
          <cell r="J619" t="str">
            <v/>
          </cell>
          <cell r="K619" t="str">
            <v/>
          </cell>
          <cell r="L619" t="str">
            <v/>
          </cell>
          <cell r="M619" t="str">
            <v/>
          </cell>
          <cell r="N619">
            <v>15</v>
          </cell>
          <cell r="O619" t="str">
            <v/>
          </cell>
        </row>
        <row r="620">
          <cell r="A620">
            <v>6</v>
          </cell>
          <cell r="B620" t="str">
            <v xml:space="preserve"> 1.2.4.3.1.1  </v>
          </cell>
          <cell r="C620" t="str">
            <v xml:space="preserve"> ESTRUTURA  </v>
          </cell>
          <cell r="H620">
            <v>0</v>
          </cell>
          <cell r="I620">
            <v>0</v>
          </cell>
          <cell r="J620" t="str">
            <v/>
          </cell>
          <cell r="K620" t="str">
            <v/>
          </cell>
          <cell r="L620" t="str">
            <v/>
          </cell>
          <cell r="M620" t="str">
            <v/>
          </cell>
          <cell r="N620" t="str">
            <v/>
          </cell>
          <cell r="O620">
            <v>40</v>
          </cell>
        </row>
        <row r="621">
          <cell r="A621">
            <v>6</v>
          </cell>
          <cell r="B621" t="str">
            <v xml:space="preserve"> 1.2.4.3.1.2</v>
          </cell>
          <cell r="C621" t="str">
            <v xml:space="preserve"> ARQUITETONICO  </v>
          </cell>
          <cell r="H621">
            <v>0</v>
          </cell>
          <cell r="I621">
            <v>0</v>
          </cell>
          <cell r="J621" t="str">
            <v/>
          </cell>
          <cell r="K621" t="str">
            <v/>
          </cell>
          <cell r="L621" t="str">
            <v/>
          </cell>
          <cell r="M621" t="str">
            <v/>
          </cell>
          <cell r="N621" t="str">
            <v/>
          </cell>
          <cell r="O621">
            <v>30</v>
          </cell>
        </row>
        <row r="622">
          <cell r="A622">
            <v>6</v>
          </cell>
          <cell r="B622" t="str">
            <v xml:space="preserve"> 1.2.4.3.1.3</v>
          </cell>
          <cell r="C622" t="str">
            <v xml:space="preserve"> UNDERGROUD  </v>
          </cell>
          <cell r="H622">
            <v>0</v>
          </cell>
          <cell r="I622">
            <v>0</v>
          </cell>
          <cell r="J622" t="str">
            <v/>
          </cell>
          <cell r="K622" t="str">
            <v/>
          </cell>
          <cell r="L622" t="str">
            <v/>
          </cell>
          <cell r="M622" t="str">
            <v/>
          </cell>
          <cell r="N622" t="str">
            <v/>
          </cell>
          <cell r="O622">
            <v>30</v>
          </cell>
        </row>
        <row r="623">
          <cell r="A623">
            <v>5</v>
          </cell>
          <cell r="B623" t="str">
            <v xml:space="preserve"> 1.2.4.3.2  </v>
          </cell>
          <cell r="C623" t="str">
            <v xml:space="preserve"> ELETROMECÂNICOS  </v>
          </cell>
          <cell r="H623">
            <v>0</v>
          </cell>
          <cell r="I623">
            <v>0</v>
          </cell>
          <cell r="J623" t="str">
            <v/>
          </cell>
          <cell r="K623" t="str">
            <v/>
          </cell>
          <cell r="L623" t="str">
            <v/>
          </cell>
          <cell r="M623" t="str">
            <v/>
          </cell>
          <cell r="N623">
            <v>78</v>
          </cell>
          <cell r="O623" t="str">
            <v/>
          </cell>
        </row>
        <row r="624">
          <cell r="A624">
            <v>6</v>
          </cell>
          <cell r="B624" t="str">
            <v xml:space="preserve"> 1.2.4.3.2.1  </v>
          </cell>
          <cell r="C624" t="str">
            <v xml:space="preserve"> PROCESSO  </v>
          </cell>
          <cell r="H624">
            <v>0</v>
          </cell>
          <cell r="I624">
            <v>0</v>
          </cell>
          <cell r="J624" t="str">
            <v/>
          </cell>
          <cell r="K624" t="str">
            <v/>
          </cell>
          <cell r="L624" t="str">
            <v/>
          </cell>
          <cell r="M624" t="str">
            <v/>
          </cell>
          <cell r="N624" t="str">
            <v/>
          </cell>
          <cell r="O624">
            <v>25</v>
          </cell>
        </row>
        <row r="625">
          <cell r="A625">
            <v>6</v>
          </cell>
          <cell r="B625" t="str">
            <v xml:space="preserve"> 1.2.4.3.2.2</v>
          </cell>
          <cell r="C625" t="str">
            <v xml:space="preserve"> EQUIPAMENTOS  </v>
          </cell>
          <cell r="H625">
            <v>0</v>
          </cell>
          <cell r="I625">
            <v>0</v>
          </cell>
          <cell r="J625" t="str">
            <v/>
          </cell>
          <cell r="K625" t="str">
            <v/>
          </cell>
          <cell r="L625" t="str">
            <v/>
          </cell>
          <cell r="M625" t="str">
            <v/>
          </cell>
          <cell r="N625" t="str">
            <v/>
          </cell>
          <cell r="O625">
            <v>15</v>
          </cell>
        </row>
        <row r="626">
          <cell r="A626">
            <v>6</v>
          </cell>
          <cell r="B626" t="str">
            <v xml:space="preserve"> 1.2.4.3.2.3</v>
          </cell>
          <cell r="C626" t="str">
            <v xml:space="preserve"> TUBULAÇÃO  </v>
          </cell>
          <cell r="H626">
            <v>0</v>
          </cell>
          <cell r="I626">
            <v>0</v>
          </cell>
          <cell r="J626" t="str">
            <v/>
          </cell>
          <cell r="K626" t="str">
            <v/>
          </cell>
          <cell r="L626" t="str">
            <v/>
          </cell>
          <cell r="M626" t="str">
            <v/>
          </cell>
          <cell r="N626" t="str">
            <v/>
          </cell>
          <cell r="O626">
            <v>30</v>
          </cell>
        </row>
        <row r="627">
          <cell r="A627">
            <v>6</v>
          </cell>
          <cell r="B627" t="str">
            <v xml:space="preserve"> 1.2.4.3.2.4</v>
          </cell>
          <cell r="C627" t="str">
            <v xml:space="preserve"> ELÉTRICA  </v>
          </cell>
          <cell r="H627">
            <v>0</v>
          </cell>
          <cell r="I627">
            <v>0</v>
          </cell>
          <cell r="J627" t="str">
            <v/>
          </cell>
          <cell r="K627" t="str">
            <v/>
          </cell>
          <cell r="L627" t="str">
            <v/>
          </cell>
          <cell r="M627" t="str">
            <v/>
          </cell>
          <cell r="N627" t="str">
            <v/>
          </cell>
          <cell r="O627">
            <v>10</v>
          </cell>
        </row>
        <row r="628">
          <cell r="A628">
            <v>6</v>
          </cell>
          <cell r="B628" t="str">
            <v xml:space="preserve"> 1.2.4.3.2.5</v>
          </cell>
          <cell r="C628" t="str">
            <v xml:space="preserve"> INSTRUMENTAÇÃO  </v>
          </cell>
          <cell r="H628">
            <v>0</v>
          </cell>
          <cell r="I628">
            <v>0</v>
          </cell>
          <cell r="J628" t="str">
            <v/>
          </cell>
          <cell r="K628" t="str">
            <v/>
          </cell>
          <cell r="L628" t="str">
            <v/>
          </cell>
          <cell r="M628" t="str">
            <v/>
          </cell>
          <cell r="N628" t="str">
            <v/>
          </cell>
          <cell r="O628">
            <v>20</v>
          </cell>
        </row>
        <row r="629">
          <cell r="A629">
            <v>5</v>
          </cell>
          <cell r="B629" t="str">
            <v xml:space="preserve"> 1.2.4.3.3  </v>
          </cell>
          <cell r="C629" t="str">
            <v xml:space="preserve"> LIVRO DE PROJETO DE PRÉ DETALHAMENTO  </v>
          </cell>
          <cell r="H629">
            <v>0</v>
          </cell>
          <cell r="I629">
            <v>0</v>
          </cell>
          <cell r="J629" t="str">
            <v/>
          </cell>
          <cell r="K629" t="str">
            <v/>
          </cell>
          <cell r="L629" t="str">
            <v/>
          </cell>
          <cell r="M629" t="str">
            <v/>
          </cell>
          <cell r="N629">
            <v>2</v>
          </cell>
          <cell r="O629" t="str">
            <v/>
          </cell>
        </row>
        <row r="630">
          <cell r="A630">
            <v>5</v>
          </cell>
          <cell r="B630" t="str">
            <v xml:space="preserve"> 1.2.4.3.4  </v>
          </cell>
          <cell r="C630" t="str">
            <v xml:space="preserve"> MAQUETE ELETRONICA  </v>
          </cell>
          <cell r="H630">
            <v>0</v>
          </cell>
          <cell r="I630">
            <v>0</v>
          </cell>
          <cell r="J630" t="str">
            <v/>
          </cell>
          <cell r="K630" t="str">
            <v/>
          </cell>
          <cell r="L630" t="str">
            <v/>
          </cell>
          <cell r="M630" t="str">
            <v/>
          </cell>
          <cell r="N630">
            <v>5</v>
          </cell>
          <cell r="O630" t="str">
            <v/>
          </cell>
        </row>
        <row r="631">
          <cell r="C631" t="str">
            <v>SUB-TOTAL - OSBL INTERLIGAÇÃO ENTRE AS UNIDADES</v>
          </cell>
        </row>
        <row r="633">
          <cell r="C633" t="str">
            <v>TOTAL CARTEIRA DE COQUE</v>
          </cell>
        </row>
        <row r="635">
          <cell r="A635">
            <v>2</v>
          </cell>
          <cell r="B635" t="str">
            <v>1.3</v>
          </cell>
          <cell r="C635" t="str">
            <v xml:space="preserve"> CARTEIRA DE PROPENO</v>
          </cell>
          <cell r="J635" t="str">
            <v/>
          </cell>
          <cell r="K635">
            <v>15</v>
          </cell>
          <cell r="L635" t="str">
            <v/>
          </cell>
          <cell r="M635" t="str">
            <v/>
          </cell>
          <cell r="N635" t="str">
            <v/>
          </cell>
          <cell r="O635" t="str">
            <v/>
          </cell>
        </row>
        <row r="636">
          <cell r="A636">
            <v>3</v>
          </cell>
          <cell r="B636" t="str">
            <v>1.3.1</v>
          </cell>
          <cell r="C636" t="str">
            <v xml:space="preserve">UNIDADE 2313 HDT DE INSTÁVEIS  </v>
          </cell>
          <cell r="H636">
            <v>0</v>
          </cell>
          <cell r="I636">
            <v>0</v>
          </cell>
          <cell r="J636" t="str">
            <v/>
          </cell>
          <cell r="K636" t="str">
            <v/>
          </cell>
          <cell r="L636">
            <v>55</v>
          </cell>
          <cell r="M636" t="str">
            <v/>
          </cell>
          <cell r="N636" t="str">
            <v/>
          </cell>
          <cell r="O636" t="str">
            <v/>
          </cell>
        </row>
        <row r="637">
          <cell r="A637">
            <v>4</v>
          </cell>
          <cell r="B637" t="str">
            <v xml:space="preserve"> 1.3.1.1  </v>
          </cell>
          <cell r="C637" t="str">
            <v xml:space="preserve"> MOBILIZAÇÃO  </v>
          </cell>
          <cell r="H637">
            <v>0</v>
          </cell>
          <cell r="I637">
            <v>0</v>
          </cell>
          <cell r="J637" t="str">
            <v/>
          </cell>
          <cell r="K637" t="str">
            <v/>
          </cell>
          <cell r="L637" t="str">
            <v/>
          </cell>
          <cell r="M637">
            <v>10</v>
          </cell>
          <cell r="N637" t="str">
            <v/>
          </cell>
          <cell r="O637" t="str">
            <v/>
          </cell>
        </row>
        <row r="638">
          <cell r="A638">
            <v>5</v>
          </cell>
          <cell r="B638" t="str">
            <v xml:space="preserve"> 1.3.1.1.1  </v>
          </cell>
          <cell r="C638" t="str">
            <v xml:space="preserve"> KICK OFF MEETING  </v>
          </cell>
          <cell r="E638">
            <v>0.50000000000000011</v>
          </cell>
          <cell r="F638">
            <v>1</v>
          </cell>
          <cell r="H638">
            <v>0</v>
          </cell>
          <cell r="I638">
            <v>1</v>
          </cell>
          <cell r="J638" t="str">
            <v/>
          </cell>
          <cell r="K638" t="str">
            <v/>
          </cell>
          <cell r="L638" t="str">
            <v/>
          </cell>
          <cell r="M638" t="str">
            <v/>
          </cell>
          <cell r="N638">
            <v>5</v>
          </cell>
          <cell r="O638" t="str">
            <v/>
          </cell>
        </row>
        <row r="639">
          <cell r="A639">
            <v>5</v>
          </cell>
          <cell r="B639" t="str">
            <v xml:space="preserve"> 1.3.1.1.2  </v>
          </cell>
          <cell r="C639" t="str">
            <v xml:space="preserve"> MOBILIZAÇÃO, PLANEJAMENTO. MANUTENÇÃO  </v>
          </cell>
          <cell r="H639">
            <v>0</v>
          </cell>
          <cell r="I639">
            <v>0</v>
          </cell>
          <cell r="J639" t="str">
            <v/>
          </cell>
          <cell r="K639" t="str">
            <v/>
          </cell>
          <cell r="L639" t="str">
            <v/>
          </cell>
          <cell r="M639" t="str">
            <v/>
          </cell>
          <cell r="N639">
            <v>75</v>
          </cell>
          <cell r="O639" t="str">
            <v/>
          </cell>
        </row>
        <row r="640">
          <cell r="A640">
            <v>6</v>
          </cell>
          <cell r="B640" t="str">
            <v xml:space="preserve"> 1.3.1.1.2.1  </v>
          </cell>
          <cell r="C640" t="str">
            <v xml:space="preserve"> MOBILIZAÇÃO DAS EQUIPES  </v>
          </cell>
          <cell r="H640">
            <v>0</v>
          </cell>
          <cell r="I640">
            <v>0</v>
          </cell>
          <cell r="J640" t="str">
            <v/>
          </cell>
          <cell r="K640" t="str">
            <v/>
          </cell>
          <cell r="L640" t="str">
            <v/>
          </cell>
          <cell r="M640" t="str">
            <v/>
          </cell>
          <cell r="N640" t="str">
            <v/>
          </cell>
          <cell r="O640">
            <v>10</v>
          </cell>
        </row>
        <row r="641">
          <cell r="B641" t="str">
            <v>1.3.1.1.2.1.1</v>
          </cell>
          <cell r="C641" t="str">
            <v xml:space="preserve"> MOBILIZAÇÃO DA EQUIPE NO ESCRITÓRIO SEDE DA CONTRATADA</v>
          </cell>
          <cell r="E641">
            <v>3.7499999999999999E-2</v>
          </cell>
          <cell r="F641">
            <v>1</v>
          </cell>
          <cell r="H641">
            <v>0</v>
          </cell>
          <cell r="I641">
            <v>0</v>
          </cell>
        </row>
        <row r="642">
          <cell r="B642" t="str">
            <v>1.3.1.1.2.1.2</v>
          </cell>
          <cell r="C642" t="str">
            <v xml:space="preserve"> MOBILIZAÇÃO DA EQUIPE MÍNIMA LOTADA NA UM-REPAR</v>
          </cell>
          <cell r="E642">
            <v>0.71250000000000013</v>
          </cell>
          <cell r="F642">
            <v>1</v>
          </cell>
          <cell r="H642">
            <v>0</v>
          </cell>
          <cell r="I642">
            <v>0</v>
          </cell>
        </row>
        <row r="643">
          <cell r="A643">
            <v>6</v>
          </cell>
          <cell r="B643" t="str">
            <v xml:space="preserve">1.3.1.1.2.2  </v>
          </cell>
          <cell r="C643" t="str">
            <v xml:space="preserve"> PLANEJAMENTO  </v>
          </cell>
          <cell r="H643">
            <v>0</v>
          </cell>
          <cell r="I643">
            <v>0</v>
          </cell>
          <cell r="J643" t="str">
            <v/>
          </cell>
          <cell r="K643" t="str">
            <v/>
          </cell>
          <cell r="L643" t="str">
            <v/>
          </cell>
          <cell r="M643" t="str">
            <v/>
          </cell>
          <cell r="N643" t="str">
            <v/>
          </cell>
          <cell r="O643">
            <v>40</v>
          </cell>
        </row>
        <row r="644">
          <cell r="B644" t="str">
            <v>1.3.1.1.2.2.1</v>
          </cell>
          <cell r="C644" t="str">
            <v>ORGANIZAÇÃO, RESPONSABILIDADE, AUTORIDADE E RECURSOS</v>
          </cell>
          <cell r="H644">
            <v>0</v>
          </cell>
          <cell r="I644">
            <v>0</v>
          </cell>
        </row>
        <row r="645">
          <cell r="B645" t="str">
            <v>1.3.1.1.2.2.1.1</v>
          </cell>
          <cell r="C645" t="str">
            <v>ORGANOGRAMAS</v>
          </cell>
          <cell r="E645">
            <v>0.15</v>
          </cell>
          <cell r="F645">
            <v>1</v>
          </cell>
          <cell r="H645">
            <v>1</v>
          </cell>
          <cell r="I645">
            <v>0</v>
          </cell>
        </row>
        <row r="646">
          <cell r="B646" t="str">
            <v>1.3.1.1.2.2.1.2</v>
          </cell>
          <cell r="C646" t="str">
            <v>CURRÍCULOS</v>
          </cell>
          <cell r="E646">
            <v>0.15</v>
          </cell>
          <cell r="F646">
            <v>1</v>
          </cell>
          <cell r="H646">
            <v>1</v>
          </cell>
          <cell r="I646">
            <v>0</v>
          </cell>
        </row>
        <row r="647">
          <cell r="B647" t="str">
            <v>1.3.1.1.2.2.2</v>
          </cell>
          <cell r="C647" t="str">
            <v>RECURSOS</v>
          </cell>
          <cell r="H647">
            <v>0</v>
          </cell>
          <cell r="I647">
            <v>0</v>
          </cell>
        </row>
        <row r="648">
          <cell r="B648" t="str">
            <v>1.3.1.1.2.2.2.1</v>
          </cell>
          <cell r="C648" t="str">
            <v>HISTOGRAMA DE MÃO DE OBRA</v>
          </cell>
          <cell r="E648">
            <v>0.3</v>
          </cell>
          <cell r="F648">
            <v>1</v>
          </cell>
          <cell r="H648">
            <v>0</v>
          </cell>
          <cell r="I648">
            <v>0</v>
          </cell>
        </row>
        <row r="649">
          <cell r="B649" t="str">
            <v>1.3.1.1.2.2.3</v>
          </cell>
          <cell r="C649" t="str">
            <v>PROCEDIMENTO DE PLANEJAMENTO DE PROJETO</v>
          </cell>
          <cell r="H649">
            <v>0</v>
          </cell>
          <cell r="I649">
            <v>0</v>
          </cell>
        </row>
        <row r="650">
          <cell r="B650" t="str">
            <v>1.3.1.1.2.2.3.1</v>
          </cell>
          <cell r="C650" t="str">
            <v>EAP DETALHADA</v>
          </cell>
          <cell r="E650">
            <v>0.26999999999999996</v>
          </cell>
          <cell r="F650">
            <v>1</v>
          </cell>
          <cell r="H650">
            <v>0</v>
          </cell>
          <cell r="I650">
            <v>0</v>
          </cell>
        </row>
        <row r="651">
          <cell r="B651" t="str">
            <v>1.3.1.1.2.2.3.2</v>
          </cell>
          <cell r="C651" t="str">
            <v>LISTA DE DOCUMENTOS DA U-2316 - UHDS</v>
          </cell>
          <cell r="E651">
            <v>0.36</v>
          </cell>
          <cell r="F651">
            <v>1</v>
          </cell>
          <cell r="H651">
            <v>0</v>
          </cell>
          <cell r="I651">
            <v>0</v>
          </cell>
        </row>
        <row r="652">
          <cell r="B652" t="str">
            <v>1.3.1.1.2.2.3.3</v>
          </cell>
          <cell r="C652" t="str">
            <v>CRONOGRAMA DE EXECUÇÃO FÍSICA DETALHADO</v>
          </cell>
          <cell r="E652">
            <v>0.36</v>
          </cell>
          <cell r="F652">
            <v>1</v>
          </cell>
          <cell r="H652">
            <v>0</v>
          </cell>
          <cell r="I652">
            <v>0</v>
          </cell>
        </row>
        <row r="653">
          <cell r="B653" t="str">
            <v>1.3.1.1.2.2.3.4</v>
          </cell>
          <cell r="C653" t="str">
            <v>CURVA DE EXECUÇÃO FÍSICA</v>
          </cell>
          <cell r="E653">
            <v>0.18</v>
          </cell>
          <cell r="F653">
            <v>1</v>
          </cell>
          <cell r="H653">
            <v>0</v>
          </cell>
          <cell r="I653">
            <v>0</v>
          </cell>
        </row>
        <row r="654">
          <cell r="B654" t="str">
            <v>1.3.1.1.2.2.3.5</v>
          </cell>
          <cell r="C654" t="str">
            <v>CRONOGRAMA DE EXECUÇÃO FÍSICA-FINANCEIRO DETALHADO</v>
          </cell>
          <cell r="E654">
            <v>0.18</v>
          </cell>
          <cell r="F654">
            <v>1</v>
          </cell>
          <cell r="H654">
            <v>0</v>
          </cell>
          <cell r="I654">
            <v>0</v>
          </cell>
        </row>
        <row r="655">
          <cell r="B655" t="str">
            <v>1.3.1.1.2.2.3.6</v>
          </cell>
          <cell r="C655" t="str">
            <v>CURVA DE EXECUÇÃO FÍSICA-FINANCEIRA</v>
          </cell>
          <cell r="E655">
            <v>0.18</v>
          </cell>
          <cell r="F655">
            <v>1</v>
          </cell>
          <cell r="H655">
            <v>0</v>
          </cell>
          <cell r="I655">
            <v>0</v>
          </cell>
        </row>
        <row r="656">
          <cell r="B656" t="str">
            <v>1.3.1.1.2.2.3.7</v>
          </cell>
          <cell r="C656" t="str">
            <v>PROCEDIMENTO DE MEDIÇÃO DE SERVIÇOS</v>
          </cell>
          <cell r="E656">
            <v>0.26999999999999996</v>
          </cell>
          <cell r="F656">
            <v>1</v>
          </cell>
          <cell r="H656">
            <v>1</v>
          </cell>
          <cell r="I656">
            <v>0</v>
          </cell>
        </row>
        <row r="657">
          <cell r="B657" t="str">
            <v>1.3.1.1.2.2.4</v>
          </cell>
          <cell r="C657" t="str">
            <v>PROCEDIMENTOS DE QSMS</v>
          </cell>
          <cell r="H657">
            <v>0</v>
          </cell>
          <cell r="I657">
            <v>0</v>
          </cell>
        </row>
        <row r="658">
          <cell r="B658" t="str">
            <v>1.3.1.1.2.2.4.1</v>
          </cell>
          <cell r="C658" t="str">
            <v>MANUAL DA QUALIDADE DE PROJETO DE PRÉ-DETALHAMENTO</v>
          </cell>
          <cell r="E658">
            <v>0.41999999999999987</v>
          </cell>
          <cell r="F658">
            <v>1</v>
          </cell>
          <cell r="H658">
            <v>1</v>
          </cell>
          <cell r="I658">
            <v>0</v>
          </cell>
        </row>
        <row r="659">
          <cell r="B659" t="str">
            <v>1.3.1.1.2.2.4.2</v>
          </cell>
          <cell r="C659" t="str">
            <v>PLANO DA QUALIDADE</v>
          </cell>
          <cell r="E659">
            <v>0.18</v>
          </cell>
          <cell r="F659">
            <v>1</v>
          </cell>
          <cell r="H659">
            <v>1</v>
          </cell>
          <cell r="I659">
            <v>0</v>
          </cell>
        </row>
        <row r="660">
          <cell r="A660">
            <v>6</v>
          </cell>
          <cell r="B660" t="str">
            <v xml:space="preserve"> 1.3.1.1.2.3  </v>
          </cell>
          <cell r="C660" t="str">
            <v xml:space="preserve"> MANUTENÇÃO DAS EQUIPES  </v>
          </cell>
          <cell r="H660">
            <v>0</v>
          </cell>
          <cell r="I660">
            <v>0</v>
          </cell>
          <cell r="J660" t="str">
            <v/>
          </cell>
          <cell r="K660" t="str">
            <v/>
          </cell>
          <cell r="L660" t="str">
            <v/>
          </cell>
          <cell r="M660" t="str">
            <v/>
          </cell>
          <cell r="N660" t="str">
            <v/>
          </cell>
          <cell r="O660">
            <v>50</v>
          </cell>
        </row>
        <row r="661">
          <cell r="B661" t="str">
            <v xml:space="preserve"> 1.3.1.1.2.3.1</v>
          </cell>
          <cell r="C661" t="str">
            <v>MANUTENÇÃO DA EQUIPE NO ESCRITÓRIO SEDE DA CONTRATADA</v>
          </cell>
          <cell r="E661">
            <v>0</v>
          </cell>
          <cell r="F661">
            <v>1</v>
          </cell>
          <cell r="H661">
            <v>0</v>
          </cell>
          <cell r="I661">
            <v>0</v>
          </cell>
        </row>
        <row r="662">
          <cell r="B662" t="str">
            <v xml:space="preserve"> 1.3.1.1.2.3.2</v>
          </cell>
          <cell r="C662" t="str">
            <v>MANUTENÇÃO DA EQUIPE MÍNIMA LOTADA NA UM-REPAR</v>
          </cell>
          <cell r="E662">
            <v>0</v>
          </cell>
          <cell r="F662">
            <v>1</v>
          </cell>
          <cell r="H662">
            <v>0</v>
          </cell>
          <cell r="I662">
            <v>0</v>
          </cell>
        </row>
        <row r="663">
          <cell r="A663">
            <v>5</v>
          </cell>
          <cell r="B663" t="str">
            <v xml:space="preserve"> 1.3.1.1.3  </v>
          </cell>
          <cell r="C663" t="str">
            <v xml:space="preserve"> DESMOBILIZAÇÃO  </v>
          </cell>
          <cell r="E663">
            <v>2.0000000000000004</v>
          </cell>
          <cell r="F663">
            <v>1</v>
          </cell>
          <cell r="H663">
            <v>0</v>
          </cell>
          <cell r="I663">
            <v>0</v>
          </cell>
          <cell r="J663" t="str">
            <v/>
          </cell>
          <cell r="K663" t="str">
            <v/>
          </cell>
          <cell r="L663" t="str">
            <v/>
          </cell>
          <cell r="M663" t="str">
            <v/>
          </cell>
          <cell r="N663">
            <v>20</v>
          </cell>
          <cell r="O663" t="str">
            <v/>
          </cell>
        </row>
        <row r="664">
          <cell r="A664">
            <v>4</v>
          </cell>
          <cell r="B664" t="str">
            <v xml:space="preserve"> 1.3.1.2  </v>
          </cell>
          <cell r="C664" t="str">
            <v xml:space="preserve"> INFRA-ESTRUTURA  </v>
          </cell>
          <cell r="H664">
            <v>0</v>
          </cell>
          <cell r="I664">
            <v>0</v>
          </cell>
          <cell r="J664" t="str">
            <v/>
          </cell>
          <cell r="K664" t="str">
            <v/>
          </cell>
          <cell r="L664" t="str">
            <v/>
          </cell>
          <cell r="M664">
            <v>8</v>
          </cell>
          <cell r="N664" t="str">
            <v/>
          </cell>
          <cell r="O664" t="str">
            <v/>
          </cell>
        </row>
        <row r="665">
          <cell r="A665">
            <v>5</v>
          </cell>
          <cell r="B665" t="str">
            <v xml:space="preserve"> 1.3.1.2.1  </v>
          </cell>
          <cell r="C665" t="str">
            <v xml:space="preserve"> ESCRITÓRIO DA CONTRATADA NA UN-REPAR  </v>
          </cell>
          <cell r="H665">
            <v>0</v>
          </cell>
          <cell r="I665">
            <v>0</v>
          </cell>
          <cell r="J665" t="str">
            <v/>
          </cell>
          <cell r="K665" t="str">
            <v/>
          </cell>
          <cell r="L665" t="str">
            <v/>
          </cell>
          <cell r="M665" t="str">
            <v/>
          </cell>
          <cell r="N665">
            <v>100</v>
          </cell>
          <cell r="O665" t="str">
            <v/>
          </cell>
        </row>
        <row r="666">
          <cell r="B666" t="str">
            <v xml:space="preserve"> 1.3.1.2.1.1</v>
          </cell>
          <cell r="C666" t="str">
            <v xml:space="preserve">IMPLANTAÇÃO DO ESCRITÓRIO DA CONTRATADA NA UN-REPAR  </v>
          </cell>
          <cell r="E666">
            <v>0</v>
          </cell>
          <cell r="F666">
            <v>1</v>
          </cell>
          <cell r="H666">
            <v>0</v>
          </cell>
          <cell r="I666">
            <v>0</v>
          </cell>
          <cell r="O666">
            <v>10</v>
          </cell>
        </row>
        <row r="667">
          <cell r="B667" t="str">
            <v xml:space="preserve"> 1.3.1.2.1.2</v>
          </cell>
          <cell r="C667" t="str">
            <v xml:space="preserve">MANUTENÇÃO ESCRITÓRIO DA CONTRATADA NA UN-REPAR  </v>
          </cell>
          <cell r="E667">
            <v>0</v>
          </cell>
          <cell r="F667">
            <v>1</v>
          </cell>
          <cell r="H667">
            <v>0</v>
          </cell>
          <cell r="I667">
            <v>0</v>
          </cell>
          <cell r="O667">
            <v>90</v>
          </cell>
        </row>
        <row r="668">
          <cell r="A668">
            <v>4</v>
          </cell>
          <cell r="B668" t="str">
            <v xml:space="preserve"> 1.3.1.3  </v>
          </cell>
          <cell r="C668" t="str">
            <v xml:space="preserve"> PROJETOS CIVIS E ELETRONICOS  </v>
          </cell>
          <cell r="H668">
            <v>0</v>
          </cell>
          <cell r="I668">
            <v>0</v>
          </cell>
          <cell r="J668" t="str">
            <v/>
          </cell>
          <cell r="K668" t="str">
            <v/>
          </cell>
          <cell r="L668" t="str">
            <v/>
          </cell>
          <cell r="M668">
            <v>82</v>
          </cell>
          <cell r="N668" t="str">
            <v/>
          </cell>
          <cell r="O668" t="str">
            <v/>
          </cell>
        </row>
        <row r="669">
          <cell r="A669">
            <v>5</v>
          </cell>
          <cell r="B669" t="str">
            <v xml:space="preserve"> 1.3.1.3.1  </v>
          </cell>
          <cell r="C669" t="str">
            <v xml:space="preserve"> CIVIL  </v>
          </cell>
          <cell r="H669">
            <v>0</v>
          </cell>
          <cell r="I669">
            <v>0</v>
          </cell>
          <cell r="J669" t="str">
            <v/>
          </cell>
          <cell r="K669" t="str">
            <v/>
          </cell>
          <cell r="L669" t="str">
            <v/>
          </cell>
          <cell r="M669" t="str">
            <v/>
          </cell>
          <cell r="N669">
            <v>15</v>
          </cell>
          <cell r="O669" t="str">
            <v/>
          </cell>
        </row>
        <row r="670">
          <cell r="A670">
            <v>6</v>
          </cell>
          <cell r="B670" t="str">
            <v xml:space="preserve"> 1.3.1.3.1.1  </v>
          </cell>
          <cell r="C670" t="str">
            <v xml:space="preserve"> ESTRUTURA  </v>
          </cell>
          <cell r="H670">
            <v>0</v>
          </cell>
          <cell r="I670">
            <v>0</v>
          </cell>
          <cell r="J670" t="str">
            <v/>
          </cell>
          <cell r="K670" t="str">
            <v/>
          </cell>
          <cell r="L670" t="str">
            <v/>
          </cell>
          <cell r="M670" t="str">
            <v/>
          </cell>
          <cell r="N670" t="str">
            <v/>
          </cell>
          <cell r="O670">
            <v>40</v>
          </cell>
        </row>
        <row r="671">
          <cell r="A671">
            <v>6</v>
          </cell>
          <cell r="B671" t="str">
            <v xml:space="preserve"> 1.3.1.3.1.2  </v>
          </cell>
          <cell r="C671" t="str">
            <v xml:space="preserve"> ARQUITETONICO  </v>
          </cell>
          <cell r="H671">
            <v>0</v>
          </cell>
          <cell r="I671">
            <v>0</v>
          </cell>
          <cell r="J671" t="str">
            <v/>
          </cell>
          <cell r="K671" t="str">
            <v/>
          </cell>
          <cell r="L671" t="str">
            <v/>
          </cell>
          <cell r="M671" t="str">
            <v/>
          </cell>
          <cell r="N671" t="str">
            <v/>
          </cell>
          <cell r="O671">
            <v>30</v>
          </cell>
        </row>
        <row r="672">
          <cell r="A672">
            <v>6</v>
          </cell>
          <cell r="B672" t="str">
            <v xml:space="preserve"> 1.3.1.3.1.3  </v>
          </cell>
          <cell r="C672" t="str">
            <v xml:space="preserve"> UNDERGROUD  </v>
          </cell>
          <cell r="H672">
            <v>0</v>
          </cell>
          <cell r="I672">
            <v>0</v>
          </cell>
          <cell r="J672" t="str">
            <v/>
          </cell>
          <cell r="K672" t="str">
            <v/>
          </cell>
          <cell r="L672" t="str">
            <v/>
          </cell>
          <cell r="M672" t="str">
            <v/>
          </cell>
          <cell r="N672" t="str">
            <v/>
          </cell>
          <cell r="O672">
            <v>30</v>
          </cell>
        </row>
        <row r="673">
          <cell r="A673">
            <v>5</v>
          </cell>
          <cell r="B673" t="str">
            <v xml:space="preserve"> 1.3.1.3.2  </v>
          </cell>
          <cell r="C673" t="str">
            <v xml:space="preserve"> ELETROMECÂNICOS  </v>
          </cell>
          <cell r="H673">
            <v>0</v>
          </cell>
          <cell r="I673">
            <v>0</v>
          </cell>
          <cell r="J673" t="str">
            <v/>
          </cell>
          <cell r="K673" t="str">
            <v/>
          </cell>
          <cell r="L673" t="str">
            <v/>
          </cell>
          <cell r="M673" t="str">
            <v/>
          </cell>
          <cell r="N673">
            <v>78</v>
          </cell>
          <cell r="O673" t="str">
            <v/>
          </cell>
        </row>
        <row r="674">
          <cell r="A674">
            <v>6</v>
          </cell>
          <cell r="B674" t="str">
            <v xml:space="preserve"> 1.3.1.3.2.1  </v>
          </cell>
          <cell r="C674" t="str">
            <v xml:space="preserve"> PROCESSO  </v>
          </cell>
          <cell r="H674">
            <v>0</v>
          </cell>
          <cell r="I674">
            <v>0</v>
          </cell>
          <cell r="J674" t="str">
            <v/>
          </cell>
          <cell r="K674" t="str">
            <v/>
          </cell>
          <cell r="L674" t="str">
            <v/>
          </cell>
          <cell r="M674" t="str">
            <v/>
          </cell>
          <cell r="N674" t="str">
            <v/>
          </cell>
          <cell r="O674">
            <v>25</v>
          </cell>
        </row>
        <row r="675">
          <cell r="A675">
            <v>6</v>
          </cell>
          <cell r="B675" t="str">
            <v xml:space="preserve"> 1.3.1.3.2.2  </v>
          </cell>
          <cell r="C675" t="str">
            <v xml:space="preserve"> EQUIPAMENTOS  </v>
          </cell>
          <cell r="H675">
            <v>0</v>
          </cell>
          <cell r="I675">
            <v>0</v>
          </cell>
          <cell r="J675" t="str">
            <v/>
          </cell>
          <cell r="K675" t="str">
            <v/>
          </cell>
          <cell r="L675" t="str">
            <v/>
          </cell>
          <cell r="M675" t="str">
            <v/>
          </cell>
          <cell r="N675" t="str">
            <v/>
          </cell>
          <cell r="O675">
            <v>15</v>
          </cell>
        </row>
        <row r="676">
          <cell r="A676">
            <v>6</v>
          </cell>
          <cell r="B676" t="str">
            <v xml:space="preserve"> 1.3.1.3.2.3  </v>
          </cell>
          <cell r="C676" t="str">
            <v xml:space="preserve"> TUBULAÇÃO  </v>
          </cell>
          <cell r="H676">
            <v>0</v>
          </cell>
          <cell r="I676">
            <v>0</v>
          </cell>
          <cell r="J676" t="str">
            <v/>
          </cell>
          <cell r="K676" t="str">
            <v/>
          </cell>
          <cell r="L676" t="str">
            <v/>
          </cell>
          <cell r="M676" t="str">
            <v/>
          </cell>
          <cell r="N676" t="str">
            <v/>
          </cell>
          <cell r="O676">
            <v>30</v>
          </cell>
        </row>
        <row r="677">
          <cell r="A677">
            <v>6</v>
          </cell>
          <cell r="B677" t="str">
            <v xml:space="preserve"> 1.3.1.3.2.4  </v>
          </cell>
          <cell r="C677" t="str">
            <v xml:space="preserve"> ELÉTRICA  </v>
          </cell>
          <cell r="H677">
            <v>0</v>
          </cell>
          <cell r="I677">
            <v>0</v>
          </cell>
          <cell r="J677" t="str">
            <v/>
          </cell>
          <cell r="K677" t="str">
            <v/>
          </cell>
          <cell r="L677" t="str">
            <v/>
          </cell>
          <cell r="M677" t="str">
            <v/>
          </cell>
          <cell r="N677" t="str">
            <v/>
          </cell>
          <cell r="O677">
            <v>10</v>
          </cell>
        </row>
        <row r="678">
          <cell r="A678">
            <v>6</v>
          </cell>
          <cell r="B678" t="str">
            <v xml:space="preserve"> 1.3.1.3.2.5  </v>
          </cell>
          <cell r="C678" t="str">
            <v xml:space="preserve"> INSTRUMENTAÇÃO  </v>
          </cell>
          <cell r="H678">
            <v>0</v>
          </cell>
          <cell r="I678">
            <v>0</v>
          </cell>
          <cell r="J678" t="str">
            <v/>
          </cell>
          <cell r="K678" t="str">
            <v/>
          </cell>
          <cell r="L678" t="str">
            <v/>
          </cell>
          <cell r="M678" t="str">
            <v/>
          </cell>
          <cell r="N678" t="str">
            <v/>
          </cell>
          <cell r="O678">
            <v>20</v>
          </cell>
        </row>
        <row r="679">
          <cell r="A679">
            <v>5</v>
          </cell>
          <cell r="B679" t="str">
            <v xml:space="preserve"> 1.3.1.3.3  </v>
          </cell>
          <cell r="C679" t="str">
            <v xml:space="preserve"> LIVRO DE PROJETO DE PRÉ DETALHAMENTO  </v>
          </cell>
          <cell r="H679">
            <v>0</v>
          </cell>
          <cell r="I679">
            <v>0</v>
          </cell>
          <cell r="J679" t="str">
            <v/>
          </cell>
          <cell r="K679" t="str">
            <v/>
          </cell>
          <cell r="L679" t="str">
            <v/>
          </cell>
          <cell r="M679" t="str">
            <v/>
          </cell>
          <cell r="N679">
            <v>2</v>
          </cell>
          <cell r="O679" t="str">
            <v/>
          </cell>
        </row>
        <row r="680">
          <cell r="A680">
            <v>5</v>
          </cell>
          <cell r="B680" t="str">
            <v xml:space="preserve"> 1.3.1.3.4  </v>
          </cell>
          <cell r="C680" t="str">
            <v xml:space="preserve"> MAQUETE ELETRONICA  </v>
          </cell>
          <cell r="H680">
            <v>0</v>
          </cell>
          <cell r="I680">
            <v>0</v>
          </cell>
          <cell r="J680" t="str">
            <v/>
          </cell>
          <cell r="K680" t="str">
            <v/>
          </cell>
          <cell r="L680" t="str">
            <v/>
          </cell>
          <cell r="M680" t="str">
            <v/>
          </cell>
          <cell r="N680">
            <v>5</v>
          </cell>
          <cell r="O680" t="str">
            <v/>
          </cell>
        </row>
        <row r="681">
          <cell r="C681" t="str">
            <v xml:space="preserve">SUB-TOTAL - UNIDADE 2313 HDT DE INSTÁVEIS  </v>
          </cell>
        </row>
        <row r="683">
          <cell r="A683">
            <v>3</v>
          </cell>
          <cell r="B683" t="str">
            <v>1.3.2</v>
          </cell>
          <cell r="C683" t="str">
            <v xml:space="preserve">UNIDADE 2200 MEROX  </v>
          </cell>
          <cell r="H683">
            <v>0</v>
          </cell>
          <cell r="I683">
            <v>0</v>
          </cell>
          <cell r="J683" t="str">
            <v/>
          </cell>
          <cell r="K683" t="str">
            <v/>
          </cell>
          <cell r="L683">
            <v>35</v>
          </cell>
          <cell r="M683" t="str">
            <v/>
          </cell>
          <cell r="N683" t="str">
            <v/>
          </cell>
          <cell r="O683" t="str">
            <v/>
          </cell>
        </row>
        <row r="684">
          <cell r="A684">
            <v>4</v>
          </cell>
          <cell r="B684" t="str">
            <v xml:space="preserve"> 1.3.2.1  </v>
          </cell>
          <cell r="C684" t="str">
            <v xml:space="preserve"> MOBILIZAÇÃO  </v>
          </cell>
          <cell r="H684">
            <v>0</v>
          </cell>
          <cell r="I684">
            <v>0</v>
          </cell>
          <cell r="J684" t="str">
            <v/>
          </cell>
          <cell r="K684" t="str">
            <v/>
          </cell>
          <cell r="L684" t="str">
            <v/>
          </cell>
          <cell r="M684">
            <v>10</v>
          </cell>
          <cell r="N684" t="str">
            <v/>
          </cell>
          <cell r="O684" t="str">
            <v/>
          </cell>
        </row>
        <row r="685">
          <cell r="A685">
            <v>5</v>
          </cell>
          <cell r="B685" t="str">
            <v xml:space="preserve"> 1.3.2.1.1  </v>
          </cell>
          <cell r="C685" t="str">
            <v xml:space="preserve"> KICK OFF MEETING  </v>
          </cell>
          <cell r="E685">
            <v>0.5</v>
          </cell>
          <cell r="F685">
            <v>1</v>
          </cell>
          <cell r="H685">
            <v>0</v>
          </cell>
          <cell r="I685">
            <v>1</v>
          </cell>
          <cell r="J685" t="str">
            <v/>
          </cell>
          <cell r="K685" t="str">
            <v/>
          </cell>
          <cell r="L685" t="str">
            <v/>
          </cell>
          <cell r="M685" t="str">
            <v/>
          </cell>
          <cell r="N685">
            <v>5</v>
          </cell>
          <cell r="O685" t="str">
            <v/>
          </cell>
        </row>
        <row r="686">
          <cell r="A686">
            <v>5</v>
          </cell>
          <cell r="B686" t="str">
            <v xml:space="preserve"> 1.3.2.1.2  </v>
          </cell>
          <cell r="C686" t="str">
            <v xml:space="preserve"> MOBILIZAÇÃO, PLANEJAMENTO. MANUTENÇÃO  </v>
          </cell>
          <cell r="H686">
            <v>0</v>
          </cell>
          <cell r="I686">
            <v>0</v>
          </cell>
          <cell r="J686" t="str">
            <v/>
          </cell>
          <cell r="K686" t="str">
            <v/>
          </cell>
          <cell r="L686" t="str">
            <v/>
          </cell>
          <cell r="M686" t="str">
            <v/>
          </cell>
          <cell r="N686">
            <v>75</v>
          </cell>
          <cell r="O686" t="str">
            <v/>
          </cell>
        </row>
        <row r="687">
          <cell r="A687">
            <v>6</v>
          </cell>
          <cell r="B687" t="str">
            <v xml:space="preserve"> 1.3.2.1.2.1  </v>
          </cell>
          <cell r="C687" t="str">
            <v xml:space="preserve"> MOBILIZAÇÃO DAS EQUIPES  </v>
          </cell>
          <cell r="H687">
            <v>0</v>
          </cell>
          <cell r="I687">
            <v>0</v>
          </cell>
          <cell r="J687" t="str">
            <v/>
          </cell>
          <cell r="K687" t="str">
            <v/>
          </cell>
          <cell r="L687" t="str">
            <v/>
          </cell>
          <cell r="M687" t="str">
            <v/>
          </cell>
          <cell r="N687" t="str">
            <v/>
          </cell>
          <cell r="O687">
            <v>10</v>
          </cell>
        </row>
        <row r="688">
          <cell r="B688" t="str">
            <v>1.3.2.1.2.1.1</v>
          </cell>
          <cell r="C688" t="str">
            <v xml:space="preserve"> MOBILIZAÇÃO DA EQUIPE NO ESCRITÓRIO SEDE DA CONTRATADA</v>
          </cell>
          <cell r="E688">
            <v>3.7499999999999999E-2</v>
          </cell>
          <cell r="F688">
            <v>1</v>
          </cell>
          <cell r="H688">
            <v>0</v>
          </cell>
          <cell r="I688">
            <v>0</v>
          </cell>
        </row>
        <row r="689">
          <cell r="B689" t="str">
            <v>1.3.2.1.2.1.2</v>
          </cell>
          <cell r="C689" t="str">
            <v xml:space="preserve"> MOBILIZAÇÃO DA EQUIPE MÍNIMA LOTADA NA UM-REPAR</v>
          </cell>
          <cell r="E689">
            <v>0.71250000000000013</v>
          </cell>
          <cell r="F689">
            <v>1</v>
          </cell>
          <cell r="H689">
            <v>0</v>
          </cell>
          <cell r="I689">
            <v>0</v>
          </cell>
        </row>
        <row r="690">
          <cell r="A690">
            <v>6</v>
          </cell>
          <cell r="B690" t="str">
            <v xml:space="preserve">1.3.2.1.2.2  </v>
          </cell>
          <cell r="C690" t="str">
            <v xml:space="preserve"> PLANEJAMENTO  </v>
          </cell>
          <cell r="H690">
            <v>0</v>
          </cell>
          <cell r="I690">
            <v>0</v>
          </cell>
          <cell r="J690" t="str">
            <v/>
          </cell>
          <cell r="K690" t="str">
            <v/>
          </cell>
          <cell r="L690" t="str">
            <v/>
          </cell>
          <cell r="M690" t="str">
            <v/>
          </cell>
          <cell r="N690" t="str">
            <v/>
          </cell>
          <cell r="O690">
            <v>40</v>
          </cell>
        </row>
        <row r="691">
          <cell r="B691" t="str">
            <v>1.3.2.1.2.2.1</v>
          </cell>
          <cell r="C691" t="str">
            <v>ORGANIZAÇÃO, RESPONSABILIDADE, AUTORIDADE E RECURSOS</v>
          </cell>
          <cell r="H691">
            <v>0</v>
          </cell>
          <cell r="I691">
            <v>0</v>
          </cell>
        </row>
        <row r="692">
          <cell r="B692" t="str">
            <v>1.3.2.1.2.2.1.1</v>
          </cell>
          <cell r="C692" t="str">
            <v>ORGANOGRAMAS</v>
          </cell>
          <cell r="E692">
            <v>0.15</v>
          </cell>
          <cell r="F692">
            <v>1</v>
          </cell>
          <cell r="H692">
            <v>1</v>
          </cell>
          <cell r="I692">
            <v>0</v>
          </cell>
        </row>
        <row r="693">
          <cell r="B693" t="str">
            <v>1.3.2.1.2.2.1.2</v>
          </cell>
          <cell r="C693" t="str">
            <v>CURRÍCULOS</v>
          </cell>
          <cell r="E693">
            <v>0.15</v>
          </cell>
          <cell r="F693">
            <v>1</v>
          </cell>
          <cell r="H693">
            <v>1</v>
          </cell>
          <cell r="I693">
            <v>0</v>
          </cell>
        </row>
        <row r="694">
          <cell r="B694" t="str">
            <v>1.3.2.1.2.2.2</v>
          </cell>
          <cell r="C694" t="str">
            <v>RECURSOS</v>
          </cell>
          <cell r="H694">
            <v>0</v>
          </cell>
          <cell r="I694">
            <v>0</v>
          </cell>
        </row>
        <row r="695">
          <cell r="B695" t="str">
            <v>1.3.2.1.2.2.2.1</v>
          </cell>
          <cell r="C695" t="str">
            <v>HISTOGRAMA DE MÃO DE OBRA</v>
          </cell>
          <cell r="E695">
            <v>0.3</v>
          </cell>
          <cell r="F695">
            <v>1</v>
          </cell>
          <cell r="H695">
            <v>0</v>
          </cell>
          <cell r="I695">
            <v>0</v>
          </cell>
        </row>
        <row r="696">
          <cell r="B696" t="str">
            <v>1.3.2.1.2.2.3</v>
          </cell>
          <cell r="C696" t="str">
            <v>PROCEDIMENTO DE PLANEJAMENTO DE PROJETO</v>
          </cell>
          <cell r="H696">
            <v>0</v>
          </cell>
          <cell r="I696">
            <v>0</v>
          </cell>
        </row>
        <row r="697">
          <cell r="B697" t="str">
            <v>1.3.2.1.2.2.3.1</v>
          </cell>
          <cell r="C697" t="str">
            <v>EAP DETALHADA</v>
          </cell>
          <cell r="E697">
            <v>0.27</v>
          </cell>
          <cell r="F697">
            <v>1</v>
          </cell>
          <cell r="H697">
            <v>0</v>
          </cell>
          <cell r="I697">
            <v>0</v>
          </cell>
        </row>
        <row r="698">
          <cell r="B698" t="str">
            <v>1.3.2.1.2.2.3.2</v>
          </cell>
          <cell r="C698" t="str">
            <v>LISTA DE DOCUMENTOS DA U-2316 - UHDS</v>
          </cell>
          <cell r="E698">
            <v>0.36</v>
          </cell>
          <cell r="F698">
            <v>1</v>
          </cell>
          <cell r="H698">
            <v>0</v>
          </cell>
          <cell r="I698">
            <v>0</v>
          </cell>
        </row>
        <row r="699">
          <cell r="B699" t="str">
            <v>1.3.2.1.2.2.3.3</v>
          </cell>
          <cell r="C699" t="str">
            <v>CRONOGRAMA DE EXECUÇÃO FÍSICA DETALHADO</v>
          </cell>
          <cell r="E699">
            <v>0.36</v>
          </cell>
          <cell r="F699">
            <v>1</v>
          </cell>
          <cell r="H699">
            <v>0</v>
          </cell>
          <cell r="I699">
            <v>0</v>
          </cell>
        </row>
        <row r="700">
          <cell r="B700" t="str">
            <v>1.3.2.1.2.2.3.4</v>
          </cell>
          <cell r="C700" t="str">
            <v>CURVA DE EXECUÇÃO FÍSICA</v>
          </cell>
          <cell r="E700">
            <v>0.18</v>
          </cell>
          <cell r="F700">
            <v>1</v>
          </cell>
          <cell r="H700">
            <v>0</v>
          </cell>
          <cell r="I700">
            <v>0</v>
          </cell>
        </row>
        <row r="701">
          <cell r="B701" t="str">
            <v>1.3.2.1.2.2.3.5</v>
          </cell>
          <cell r="C701" t="str">
            <v>CRONOGRAMA DE EXECUÇÃO FÍSICA-FINANCEIRO DETALHADO</v>
          </cell>
          <cell r="E701">
            <v>0.18</v>
          </cell>
          <cell r="F701">
            <v>1</v>
          </cell>
          <cell r="H701">
            <v>0</v>
          </cell>
          <cell r="I701">
            <v>0</v>
          </cell>
        </row>
        <row r="702">
          <cell r="B702" t="str">
            <v>1.3.2.1.2.2.3.6</v>
          </cell>
          <cell r="C702" t="str">
            <v>CURVA DE EXECUÇÃO FÍSICA-FINANCEIRA</v>
          </cell>
          <cell r="E702">
            <v>0.18</v>
          </cell>
          <cell r="F702">
            <v>1</v>
          </cell>
          <cell r="H702">
            <v>0</v>
          </cell>
          <cell r="I702">
            <v>0</v>
          </cell>
        </row>
        <row r="703">
          <cell r="B703" t="str">
            <v>1.3.2.1.2.2.3.7</v>
          </cell>
          <cell r="C703" t="str">
            <v>PROCEDIMENTO DE MEDIÇÃO DE SERVIÇOS</v>
          </cell>
          <cell r="E703">
            <v>0.27</v>
          </cell>
          <cell r="F703">
            <v>1</v>
          </cell>
          <cell r="H703">
            <v>1</v>
          </cell>
          <cell r="I703">
            <v>0</v>
          </cell>
        </row>
        <row r="704">
          <cell r="B704" t="str">
            <v>1.3.2.1.2.2.4</v>
          </cell>
          <cell r="C704" t="str">
            <v>PROCEDIMENTOS DE QSMS</v>
          </cell>
          <cell r="H704">
            <v>0</v>
          </cell>
          <cell r="I704">
            <v>0</v>
          </cell>
        </row>
        <row r="705">
          <cell r="B705" t="str">
            <v>1.3.2.1.2.2.4.1</v>
          </cell>
          <cell r="C705" t="str">
            <v>MANUAL DA QUALIDADE DE PROJETO DE PRÉ-DETALHAMENTO</v>
          </cell>
          <cell r="E705">
            <v>0.42</v>
          </cell>
          <cell r="F705">
            <v>1</v>
          </cell>
          <cell r="H705">
            <v>1</v>
          </cell>
          <cell r="I705">
            <v>0</v>
          </cell>
        </row>
        <row r="706">
          <cell r="B706" t="str">
            <v>1.3.2.1.2.2.4.2</v>
          </cell>
          <cell r="C706" t="str">
            <v>PLANO DA QUALIDADE</v>
          </cell>
          <cell r="E706">
            <v>0.18</v>
          </cell>
          <cell r="F706">
            <v>1</v>
          </cell>
          <cell r="H706">
            <v>1</v>
          </cell>
          <cell r="I706">
            <v>0</v>
          </cell>
        </row>
        <row r="707">
          <cell r="A707">
            <v>6</v>
          </cell>
          <cell r="B707" t="str">
            <v xml:space="preserve"> 1.3.2.1.2.3  </v>
          </cell>
          <cell r="C707" t="str">
            <v xml:space="preserve"> MANUTENÇÃO DAS EQUIPES  </v>
          </cell>
          <cell r="H707">
            <v>0</v>
          </cell>
          <cell r="I707">
            <v>0</v>
          </cell>
          <cell r="J707" t="str">
            <v/>
          </cell>
          <cell r="K707" t="str">
            <v/>
          </cell>
          <cell r="L707" t="str">
            <v/>
          </cell>
          <cell r="M707" t="str">
            <v/>
          </cell>
          <cell r="N707" t="str">
            <v/>
          </cell>
          <cell r="O707">
            <v>50</v>
          </cell>
        </row>
        <row r="708">
          <cell r="B708" t="str">
            <v xml:space="preserve"> 1.3.2.1.2.3.1</v>
          </cell>
          <cell r="C708" t="str">
            <v>MANUTENÇÃO DA EQUIPE NO ESCRITÓRIO SEDE DA CONTRATADA</v>
          </cell>
          <cell r="E708">
            <v>0</v>
          </cell>
          <cell r="F708">
            <v>1</v>
          </cell>
          <cell r="H708">
            <v>0</v>
          </cell>
          <cell r="I708">
            <v>0</v>
          </cell>
        </row>
        <row r="709">
          <cell r="B709" t="str">
            <v xml:space="preserve"> 1.3.2.1.2.3.2</v>
          </cell>
          <cell r="C709" t="str">
            <v>MANUTENÇÃO DA EQUIPE MÍNIMA LOTADA NA UM-REPAR</v>
          </cell>
          <cell r="E709">
            <v>0</v>
          </cell>
          <cell r="F709">
            <v>1</v>
          </cell>
          <cell r="H709">
            <v>0</v>
          </cell>
          <cell r="I709">
            <v>0</v>
          </cell>
        </row>
        <row r="710">
          <cell r="A710">
            <v>5</v>
          </cell>
          <cell r="B710" t="str">
            <v xml:space="preserve"> 1.3.2.1.3</v>
          </cell>
          <cell r="C710" t="str">
            <v xml:space="preserve"> DESMOBILIZAÇÃO  </v>
          </cell>
          <cell r="E710">
            <v>2</v>
          </cell>
          <cell r="F710">
            <v>1</v>
          </cell>
          <cell r="H710">
            <v>0</v>
          </cell>
          <cell r="I710">
            <v>0</v>
          </cell>
          <cell r="J710" t="str">
            <v/>
          </cell>
          <cell r="K710" t="str">
            <v/>
          </cell>
          <cell r="L710" t="str">
            <v/>
          </cell>
          <cell r="M710" t="str">
            <v/>
          </cell>
          <cell r="N710">
            <v>20</v>
          </cell>
          <cell r="O710" t="str">
            <v/>
          </cell>
        </row>
        <row r="711">
          <cell r="A711">
            <v>4</v>
          </cell>
          <cell r="B711" t="str">
            <v xml:space="preserve"> 1.3.2.2  </v>
          </cell>
          <cell r="C711" t="str">
            <v xml:space="preserve"> INFRA-ESTRUTURA  </v>
          </cell>
          <cell r="H711">
            <v>0</v>
          </cell>
          <cell r="I711">
            <v>0</v>
          </cell>
          <cell r="J711" t="str">
            <v/>
          </cell>
          <cell r="K711" t="str">
            <v/>
          </cell>
          <cell r="L711" t="str">
            <v/>
          </cell>
          <cell r="M711">
            <v>8</v>
          </cell>
          <cell r="N711" t="str">
            <v/>
          </cell>
          <cell r="O711" t="str">
            <v/>
          </cell>
        </row>
        <row r="712">
          <cell r="A712">
            <v>5</v>
          </cell>
          <cell r="B712" t="str">
            <v xml:space="preserve"> 1.3.2.2.1  </v>
          </cell>
          <cell r="C712" t="str">
            <v xml:space="preserve"> ESCRITÓRIO DA CONTRATADA NA UN-REPAR  </v>
          </cell>
          <cell r="H712">
            <v>0</v>
          </cell>
          <cell r="I712">
            <v>0</v>
          </cell>
          <cell r="J712" t="str">
            <v/>
          </cell>
          <cell r="K712" t="str">
            <v/>
          </cell>
          <cell r="L712" t="str">
            <v/>
          </cell>
          <cell r="M712" t="str">
            <v/>
          </cell>
          <cell r="N712">
            <v>100</v>
          </cell>
          <cell r="O712" t="str">
            <v/>
          </cell>
        </row>
        <row r="713">
          <cell r="B713" t="str">
            <v xml:space="preserve"> 1.3.2.2.1.1</v>
          </cell>
          <cell r="C713" t="str">
            <v xml:space="preserve">IMPLANTAÇÃO DO ESCRITÓRIO DA CONTRATADA NA UN-REPAR  </v>
          </cell>
          <cell r="E713">
            <v>0</v>
          </cell>
          <cell r="F713">
            <v>1</v>
          </cell>
          <cell r="H713">
            <v>0</v>
          </cell>
          <cell r="I713">
            <v>0</v>
          </cell>
          <cell r="O713">
            <v>10</v>
          </cell>
        </row>
        <row r="714">
          <cell r="B714" t="str">
            <v xml:space="preserve"> 1.3.2.2.1.2</v>
          </cell>
          <cell r="C714" t="str">
            <v xml:space="preserve">MANUTENÇÃO ESCRITÓRIO DA CONTRATADA NA UN-REPAR  </v>
          </cell>
          <cell r="E714">
            <v>0</v>
          </cell>
          <cell r="F714">
            <v>1</v>
          </cell>
          <cell r="H714">
            <v>0</v>
          </cell>
          <cell r="I714">
            <v>0</v>
          </cell>
          <cell r="O714">
            <v>90</v>
          </cell>
        </row>
        <row r="715">
          <cell r="A715">
            <v>4</v>
          </cell>
          <cell r="B715" t="str">
            <v xml:space="preserve"> 1.3.2.3  </v>
          </cell>
          <cell r="C715" t="str">
            <v xml:space="preserve"> PROJETOS CIVIS E ELETRONICOS  </v>
          </cell>
          <cell r="H715">
            <v>0</v>
          </cell>
          <cell r="I715">
            <v>0</v>
          </cell>
          <cell r="J715" t="str">
            <v/>
          </cell>
          <cell r="K715" t="str">
            <v/>
          </cell>
          <cell r="L715" t="str">
            <v/>
          </cell>
          <cell r="M715">
            <v>82</v>
          </cell>
          <cell r="N715" t="str">
            <v/>
          </cell>
          <cell r="O715" t="str">
            <v/>
          </cell>
        </row>
        <row r="716">
          <cell r="A716">
            <v>5</v>
          </cell>
          <cell r="B716" t="str">
            <v xml:space="preserve"> 1.3.2.3.1  </v>
          </cell>
          <cell r="C716" t="str">
            <v xml:space="preserve"> CIVIL  </v>
          </cell>
          <cell r="H716">
            <v>0</v>
          </cell>
          <cell r="I716">
            <v>0</v>
          </cell>
          <cell r="J716" t="str">
            <v/>
          </cell>
          <cell r="K716" t="str">
            <v/>
          </cell>
          <cell r="L716" t="str">
            <v/>
          </cell>
          <cell r="M716" t="str">
            <v/>
          </cell>
          <cell r="N716">
            <v>15</v>
          </cell>
          <cell r="O716" t="str">
            <v/>
          </cell>
        </row>
        <row r="717">
          <cell r="A717">
            <v>6</v>
          </cell>
          <cell r="B717" t="str">
            <v xml:space="preserve"> 1.3.2.3.1.1  </v>
          </cell>
          <cell r="C717" t="str">
            <v xml:space="preserve"> ESTRUTURA  </v>
          </cell>
          <cell r="H717">
            <v>0</v>
          </cell>
          <cell r="I717">
            <v>0</v>
          </cell>
          <cell r="J717" t="str">
            <v/>
          </cell>
          <cell r="K717" t="str">
            <v/>
          </cell>
          <cell r="L717" t="str">
            <v/>
          </cell>
          <cell r="M717" t="str">
            <v/>
          </cell>
          <cell r="N717" t="str">
            <v/>
          </cell>
          <cell r="O717">
            <v>40</v>
          </cell>
        </row>
        <row r="718">
          <cell r="A718">
            <v>6</v>
          </cell>
          <cell r="B718" t="str">
            <v xml:space="preserve"> 1.3.2.3.1.2  </v>
          </cell>
          <cell r="C718" t="str">
            <v xml:space="preserve"> ARQUITETONICO  </v>
          </cell>
          <cell r="H718">
            <v>0</v>
          </cell>
          <cell r="I718">
            <v>0</v>
          </cell>
          <cell r="J718" t="str">
            <v/>
          </cell>
          <cell r="K718" t="str">
            <v/>
          </cell>
          <cell r="L718" t="str">
            <v/>
          </cell>
          <cell r="M718" t="str">
            <v/>
          </cell>
          <cell r="N718" t="str">
            <v/>
          </cell>
          <cell r="O718">
            <v>30</v>
          </cell>
        </row>
        <row r="719">
          <cell r="A719">
            <v>6</v>
          </cell>
          <cell r="B719" t="str">
            <v xml:space="preserve"> 1.3.2.3.1.3  </v>
          </cell>
          <cell r="C719" t="str">
            <v xml:space="preserve"> UNDERGROUD  </v>
          </cell>
          <cell r="H719">
            <v>0</v>
          </cell>
          <cell r="I719">
            <v>0</v>
          </cell>
          <cell r="J719" t="str">
            <v/>
          </cell>
          <cell r="K719" t="str">
            <v/>
          </cell>
          <cell r="L719" t="str">
            <v/>
          </cell>
          <cell r="M719" t="str">
            <v/>
          </cell>
          <cell r="N719" t="str">
            <v/>
          </cell>
          <cell r="O719">
            <v>30</v>
          </cell>
        </row>
        <row r="720">
          <cell r="A720">
            <v>5</v>
          </cell>
          <cell r="B720" t="str">
            <v xml:space="preserve"> 1.3.2.3.2  </v>
          </cell>
          <cell r="C720" t="str">
            <v xml:space="preserve"> ELETROMECÂNICOS  </v>
          </cell>
          <cell r="H720">
            <v>0</v>
          </cell>
          <cell r="I720">
            <v>0</v>
          </cell>
          <cell r="J720" t="str">
            <v/>
          </cell>
          <cell r="K720" t="str">
            <v/>
          </cell>
          <cell r="L720" t="str">
            <v/>
          </cell>
          <cell r="M720" t="str">
            <v/>
          </cell>
          <cell r="N720">
            <v>78</v>
          </cell>
          <cell r="O720" t="str">
            <v/>
          </cell>
        </row>
        <row r="721">
          <cell r="A721">
            <v>6</v>
          </cell>
          <cell r="B721" t="str">
            <v xml:space="preserve"> 1.3.2.3.2.1  </v>
          </cell>
          <cell r="C721" t="str">
            <v xml:space="preserve"> PROCESSO  </v>
          </cell>
          <cell r="H721">
            <v>0</v>
          </cell>
          <cell r="I721">
            <v>0</v>
          </cell>
          <cell r="J721" t="str">
            <v/>
          </cell>
          <cell r="K721" t="str">
            <v/>
          </cell>
          <cell r="L721" t="str">
            <v/>
          </cell>
          <cell r="M721" t="str">
            <v/>
          </cell>
          <cell r="N721" t="str">
            <v/>
          </cell>
          <cell r="O721">
            <v>25</v>
          </cell>
        </row>
        <row r="722">
          <cell r="A722">
            <v>6</v>
          </cell>
          <cell r="B722" t="str">
            <v xml:space="preserve"> 1.3.2.3.2.2  </v>
          </cell>
          <cell r="C722" t="str">
            <v xml:space="preserve"> EQUIPAMENTOS  </v>
          </cell>
          <cell r="H722">
            <v>0</v>
          </cell>
          <cell r="I722">
            <v>0</v>
          </cell>
          <cell r="J722" t="str">
            <v/>
          </cell>
          <cell r="K722" t="str">
            <v/>
          </cell>
          <cell r="L722" t="str">
            <v/>
          </cell>
          <cell r="M722" t="str">
            <v/>
          </cell>
          <cell r="N722" t="str">
            <v/>
          </cell>
          <cell r="O722">
            <v>15</v>
          </cell>
        </row>
        <row r="723">
          <cell r="A723">
            <v>6</v>
          </cell>
          <cell r="B723" t="str">
            <v xml:space="preserve"> 1.3.2.3.2.3  </v>
          </cell>
          <cell r="C723" t="str">
            <v xml:space="preserve"> TUBULAÇÃO  </v>
          </cell>
          <cell r="H723">
            <v>0</v>
          </cell>
          <cell r="I723">
            <v>0</v>
          </cell>
          <cell r="J723" t="str">
            <v/>
          </cell>
          <cell r="K723" t="str">
            <v/>
          </cell>
          <cell r="L723" t="str">
            <v/>
          </cell>
          <cell r="M723" t="str">
            <v/>
          </cell>
          <cell r="N723" t="str">
            <v/>
          </cell>
          <cell r="O723">
            <v>30</v>
          </cell>
        </row>
        <row r="724">
          <cell r="A724">
            <v>6</v>
          </cell>
          <cell r="B724" t="str">
            <v xml:space="preserve"> 1.3.2.3.2.4  </v>
          </cell>
          <cell r="C724" t="str">
            <v xml:space="preserve"> ELÉTRICA  </v>
          </cell>
          <cell r="H724">
            <v>0</v>
          </cell>
          <cell r="I724">
            <v>0</v>
          </cell>
          <cell r="J724" t="str">
            <v/>
          </cell>
          <cell r="K724" t="str">
            <v/>
          </cell>
          <cell r="L724" t="str">
            <v/>
          </cell>
          <cell r="M724" t="str">
            <v/>
          </cell>
          <cell r="N724" t="str">
            <v/>
          </cell>
          <cell r="O724">
            <v>10</v>
          </cell>
        </row>
        <row r="725">
          <cell r="A725">
            <v>6</v>
          </cell>
          <cell r="B725" t="str">
            <v xml:space="preserve"> 1.3.2.3.2.5  </v>
          </cell>
          <cell r="C725" t="str">
            <v xml:space="preserve"> INSTRUMENTAÇÃO  </v>
          </cell>
          <cell r="H725">
            <v>0</v>
          </cell>
          <cell r="I725">
            <v>0</v>
          </cell>
          <cell r="J725" t="str">
            <v/>
          </cell>
          <cell r="K725" t="str">
            <v/>
          </cell>
          <cell r="L725" t="str">
            <v/>
          </cell>
          <cell r="M725" t="str">
            <v/>
          </cell>
          <cell r="N725" t="str">
            <v/>
          </cell>
          <cell r="O725">
            <v>20</v>
          </cell>
        </row>
        <row r="726">
          <cell r="A726">
            <v>5</v>
          </cell>
          <cell r="B726" t="str">
            <v xml:space="preserve"> 1.3.2.3.3  </v>
          </cell>
          <cell r="C726" t="str">
            <v xml:space="preserve"> LIVRO DE PROJETO DE PRÉ DETALHAMENTO  </v>
          </cell>
          <cell r="H726">
            <v>0</v>
          </cell>
          <cell r="I726">
            <v>0</v>
          </cell>
          <cell r="J726" t="str">
            <v/>
          </cell>
          <cell r="K726" t="str">
            <v/>
          </cell>
          <cell r="L726" t="str">
            <v/>
          </cell>
          <cell r="M726" t="str">
            <v/>
          </cell>
          <cell r="N726">
            <v>2</v>
          </cell>
          <cell r="O726" t="str">
            <v/>
          </cell>
        </row>
        <row r="727">
          <cell r="A727">
            <v>5</v>
          </cell>
          <cell r="B727" t="str">
            <v xml:space="preserve"> 1.3.2.3.4  </v>
          </cell>
          <cell r="C727" t="str">
            <v xml:space="preserve"> MAQUETE ELETRONICA  </v>
          </cell>
          <cell r="J727" t="str">
            <v/>
          </cell>
          <cell r="K727" t="str">
            <v/>
          </cell>
          <cell r="L727" t="str">
            <v/>
          </cell>
          <cell r="M727" t="str">
            <v/>
          </cell>
          <cell r="N727">
            <v>5</v>
          </cell>
          <cell r="O727" t="str">
            <v/>
          </cell>
        </row>
        <row r="728">
          <cell r="C728" t="str">
            <v xml:space="preserve">SUB-TOTAL - UNIDADE 2313 HDT DE INSTÁVEIS  </v>
          </cell>
        </row>
        <row r="730">
          <cell r="A730">
            <v>3</v>
          </cell>
          <cell r="B730" t="str">
            <v>1.3.3</v>
          </cell>
          <cell r="C730" t="str">
            <v xml:space="preserve">OSBL INTERLIGAÇÕES ENTRE AS UNIDADES  </v>
          </cell>
          <cell r="H730">
            <v>0</v>
          </cell>
          <cell r="I730">
            <v>0</v>
          </cell>
          <cell r="J730" t="str">
            <v/>
          </cell>
          <cell r="K730" t="str">
            <v/>
          </cell>
          <cell r="L730">
            <v>10</v>
          </cell>
          <cell r="M730" t="str">
            <v/>
          </cell>
          <cell r="N730" t="str">
            <v/>
          </cell>
          <cell r="O730" t="str">
            <v/>
          </cell>
        </row>
        <row r="731">
          <cell r="A731">
            <v>4</v>
          </cell>
          <cell r="B731" t="str">
            <v xml:space="preserve"> 1.3.3.1  </v>
          </cell>
          <cell r="C731" t="str">
            <v xml:space="preserve"> MOBILIZAÇÃO  </v>
          </cell>
          <cell r="H731">
            <v>0</v>
          </cell>
          <cell r="I731">
            <v>0</v>
          </cell>
          <cell r="J731" t="str">
            <v/>
          </cell>
          <cell r="K731" t="str">
            <v/>
          </cell>
          <cell r="L731" t="str">
            <v/>
          </cell>
          <cell r="M731">
            <v>10</v>
          </cell>
          <cell r="N731" t="str">
            <v/>
          </cell>
          <cell r="O731" t="str">
            <v/>
          </cell>
        </row>
        <row r="732">
          <cell r="A732">
            <v>5</v>
          </cell>
          <cell r="B732" t="str">
            <v xml:space="preserve"> 1.3.3.1.1  </v>
          </cell>
          <cell r="C732" t="str">
            <v xml:space="preserve"> KICK OFF MEETING  </v>
          </cell>
          <cell r="E732">
            <v>0.50000000000000011</v>
          </cell>
          <cell r="F732">
            <v>1</v>
          </cell>
          <cell r="H732">
            <v>0</v>
          </cell>
          <cell r="I732">
            <v>1</v>
          </cell>
          <cell r="J732" t="str">
            <v/>
          </cell>
          <cell r="K732" t="str">
            <v/>
          </cell>
          <cell r="L732" t="str">
            <v/>
          </cell>
          <cell r="M732" t="str">
            <v/>
          </cell>
          <cell r="N732">
            <v>5</v>
          </cell>
          <cell r="O732" t="str">
            <v/>
          </cell>
        </row>
        <row r="733">
          <cell r="A733">
            <v>5</v>
          </cell>
          <cell r="B733" t="str">
            <v xml:space="preserve"> 1.3.3.1.2  </v>
          </cell>
          <cell r="C733" t="str">
            <v xml:space="preserve"> MOBILIZAÇÃO, PLANEJAMENTO. MANUTENÇÃO  </v>
          </cell>
          <cell r="H733">
            <v>0</v>
          </cell>
          <cell r="I733">
            <v>0</v>
          </cell>
          <cell r="J733" t="str">
            <v/>
          </cell>
          <cell r="K733" t="str">
            <v/>
          </cell>
          <cell r="L733" t="str">
            <v/>
          </cell>
          <cell r="M733" t="str">
            <v/>
          </cell>
          <cell r="N733">
            <v>75</v>
          </cell>
          <cell r="O733" t="str">
            <v/>
          </cell>
        </row>
        <row r="734">
          <cell r="A734">
            <v>6</v>
          </cell>
          <cell r="B734" t="str">
            <v xml:space="preserve"> 1.3.3.1.2.1  </v>
          </cell>
          <cell r="C734" t="str">
            <v xml:space="preserve"> MOBILIZAÇÃO DAS EQUIPES  </v>
          </cell>
          <cell r="H734">
            <v>0</v>
          </cell>
          <cell r="I734">
            <v>0</v>
          </cell>
          <cell r="J734" t="str">
            <v/>
          </cell>
          <cell r="K734" t="str">
            <v/>
          </cell>
          <cell r="L734" t="str">
            <v/>
          </cell>
          <cell r="M734" t="str">
            <v/>
          </cell>
          <cell r="N734" t="str">
            <v/>
          </cell>
          <cell r="O734">
            <v>10</v>
          </cell>
        </row>
        <row r="735">
          <cell r="B735" t="str">
            <v>1.3.3.1.2.1.1</v>
          </cell>
          <cell r="C735" t="str">
            <v xml:space="preserve"> MOBILIZAÇÃO DA EQUIPE NO ESCRITÓRIO SEDE DA CONTRATADA</v>
          </cell>
          <cell r="E735">
            <v>3.7499999999999999E-2</v>
          </cell>
          <cell r="F735">
            <v>1</v>
          </cell>
          <cell r="H735">
            <v>0</v>
          </cell>
          <cell r="I735">
            <v>0</v>
          </cell>
        </row>
        <row r="736">
          <cell r="B736" t="str">
            <v>1.3.3.1.2.1.2</v>
          </cell>
          <cell r="C736" t="str">
            <v xml:space="preserve"> MOBILIZAÇÃO DA EQUIPE MÍNIMA LOTADA NA UM-REPAR</v>
          </cell>
          <cell r="E736">
            <v>0.71249999999999991</v>
          </cell>
          <cell r="F736">
            <v>1</v>
          </cell>
          <cell r="H736">
            <v>0</v>
          </cell>
          <cell r="I736">
            <v>0</v>
          </cell>
        </row>
        <row r="737">
          <cell r="A737">
            <v>6</v>
          </cell>
          <cell r="B737" t="str">
            <v xml:space="preserve">1.3.3.1.2.2  </v>
          </cell>
          <cell r="C737" t="str">
            <v xml:space="preserve"> PLANEJAMENTO  </v>
          </cell>
          <cell r="H737">
            <v>0</v>
          </cell>
          <cell r="I737">
            <v>0</v>
          </cell>
          <cell r="J737" t="str">
            <v/>
          </cell>
          <cell r="K737" t="str">
            <v/>
          </cell>
          <cell r="L737" t="str">
            <v/>
          </cell>
          <cell r="M737" t="str">
            <v/>
          </cell>
          <cell r="N737" t="str">
            <v/>
          </cell>
          <cell r="O737">
            <v>40</v>
          </cell>
        </row>
        <row r="738">
          <cell r="B738" t="str">
            <v>1.3.3.1.2.2.1</v>
          </cell>
          <cell r="C738" t="str">
            <v>ORGANIZAÇÃO, RESPONSABILIDADE, AUTORIDADE E RECURSOS</v>
          </cell>
          <cell r="H738">
            <v>0</v>
          </cell>
          <cell r="I738">
            <v>0</v>
          </cell>
        </row>
        <row r="739">
          <cell r="B739" t="str">
            <v>1.3.3.1.2.2.1.1</v>
          </cell>
          <cell r="C739" t="str">
            <v>ORGANOGRAMAS</v>
          </cell>
          <cell r="E739">
            <v>0.15</v>
          </cell>
          <cell r="F739">
            <v>1</v>
          </cell>
          <cell r="H739">
            <v>1</v>
          </cell>
          <cell r="I739">
            <v>0</v>
          </cell>
        </row>
        <row r="740">
          <cell r="B740" t="str">
            <v>1.3.3.1.2.2.1.2</v>
          </cell>
          <cell r="C740" t="str">
            <v>CURRÍCULOS</v>
          </cell>
          <cell r="E740">
            <v>0.15</v>
          </cell>
          <cell r="F740">
            <v>1</v>
          </cell>
          <cell r="H740">
            <v>1</v>
          </cell>
          <cell r="I740">
            <v>0</v>
          </cell>
        </row>
        <row r="741">
          <cell r="B741" t="str">
            <v>1.3.3.1.2.2.2</v>
          </cell>
          <cell r="C741" t="str">
            <v>RECURSOS</v>
          </cell>
          <cell r="H741">
            <v>0</v>
          </cell>
          <cell r="I741">
            <v>0</v>
          </cell>
        </row>
        <row r="742">
          <cell r="B742" t="str">
            <v>1.3.3.1.2.2.2.1</v>
          </cell>
          <cell r="C742" t="str">
            <v>HISTOGRAMA DE MÃO DE OBRA</v>
          </cell>
          <cell r="E742">
            <v>0.3</v>
          </cell>
          <cell r="F742">
            <v>1</v>
          </cell>
          <cell r="H742">
            <v>0</v>
          </cell>
          <cell r="I742">
            <v>0</v>
          </cell>
        </row>
        <row r="743">
          <cell r="B743" t="str">
            <v>1.3.3.1.2.2.3</v>
          </cell>
          <cell r="C743" t="str">
            <v>PROCEDIMENTO DE PLANEJAMENTO DE PROJETO</v>
          </cell>
          <cell r="H743">
            <v>0</v>
          </cell>
          <cell r="I743">
            <v>0</v>
          </cell>
        </row>
        <row r="744">
          <cell r="B744" t="str">
            <v>1.3.3.1.2.2.3.1</v>
          </cell>
          <cell r="C744" t="str">
            <v>EAP DETALHADA</v>
          </cell>
          <cell r="E744">
            <v>0.27</v>
          </cell>
          <cell r="F744">
            <v>1</v>
          </cell>
          <cell r="H744">
            <v>0</v>
          </cell>
          <cell r="I744">
            <v>0</v>
          </cell>
        </row>
        <row r="745">
          <cell r="B745" t="str">
            <v>1.3.3.1.2.2.3.2</v>
          </cell>
          <cell r="C745" t="str">
            <v>LISTA DE DOCUMENTOS DA U-2316 - UHDS</v>
          </cell>
          <cell r="E745">
            <v>0.36</v>
          </cell>
          <cell r="F745">
            <v>1</v>
          </cell>
          <cell r="H745">
            <v>0</v>
          </cell>
          <cell r="I745">
            <v>0</v>
          </cell>
        </row>
        <row r="746">
          <cell r="B746" t="str">
            <v>1.3.3.1.2.2.3.3</v>
          </cell>
          <cell r="C746" t="str">
            <v>CRONOGRAMA DE EXECUÇÃO FÍSICA DETALHADO</v>
          </cell>
          <cell r="E746">
            <v>0.36</v>
          </cell>
          <cell r="F746">
            <v>1</v>
          </cell>
          <cell r="H746">
            <v>0</v>
          </cell>
          <cell r="I746">
            <v>0</v>
          </cell>
        </row>
        <row r="747">
          <cell r="B747" t="str">
            <v>1.3.3.1.2.2.3.4</v>
          </cell>
          <cell r="C747" t="str">
            <v>CURVA DE EXECUÇÃO FÍSICA</v>
          </cell>
          <cell r="E747">
            <v>0.18</v>
          </cell>
          <cell r="F747">
            <v>1</v>
          </cell>
          <cell r="H747">
            <v>0</v>
          </cell>
          <cell r="I747">
            <v>0</v>
          </cell>
        </row>
        <row r="748">
          <cell r="B748" t="str">
            <v>1.3.3.1.2.2.3.5</v>
          </cell>
          <cell r="C748" t="str">
            <v>CRONOGRAMA DE EXECUÇÃO FÍSICA-FINANCEIRO DETALHADO</v>
          </cell>
          <cell r="E748">
            <v>0.18</v>
          </cell>
          <cell r="F748">
            <v>1</v>
          </cell>
          <cell r="H748">
            <v>0</v>
          </cell>
          <cell r="I748">
            <v>0</v>
          </cell>
        </row>
        <row r="749">
          <cell r="B749" t="str">
            <v>1.3.3.1.2.2.3.6</v>
          </cell>
          <cell r="C749" t="str">
            <v>CURVA DE EXECUÇÃO FÍSICA-FINANCEIRA</v>
          </cell>
          <cell r="E749">
            <v>0.18</v>
          </cell>
          <cell r="F749">
            <v>1</v>
          </cell>
          <cell r="H749">
            <v>0</v>
          </cell>
          <cell r="I749">
            <v>0</v>
          </cell>
        </row>
        <row r="750">
          <cell r="B750" t="str">
            <v>1.3.3.1.2.2.3.7</v>
          </cell>
          <cell r="C750" t="str">
            <v>PROCEDIMENTO DE MEDIÇÃO DE SERVIÇOS</v>
          </cell>
          <cell r="E750">
            <v>0.27</v>
          </cell>
          <cell r="F750">
            <v>1</v>
          </cell>
          <cell r="H750">
            <v>1</v>
          </cell>
          <cell r="I750">
            <v>0</v>
          </cell>
        </row>
        <row r="751">
          <cell r="B751" t="str">
            <v>1.3.3.1.2.2.4</v>
          </cell>
          <cell r="C751" t="str">
            <v>PROCEDIMENTOS DE QSMS</v>
          </cell>
          <cell r="H751">
            <v>0</v>
          </cell>
          <cell r="I751">
            <v>0</v>
          </cell>
        </row>
        <row r="752">
          <cell r="B752" t="str">
            <v>1.3.3.1.2.2.4.1</v>
          </cell>
          <cell r="C752" t="str">
            <v>MANUAL DA QUALIDADE DE PROJETO DE PRÉ-DETALHAMENTO</v>
          </cell>
          <cell r="E752">
            <v>0.41999999999999987</v>
          </cell>
          <cell r="F752">
            <v>1</v>
          </cell>
          <cell r="H752">
            <v>1</v>
          </cell>
          <cell r="I752">
            <v>0</v>
          </cell>
        </row>
        <row r="753">
          <cell r="B753" t="str">
            <v>1.3.3.1.2.2.4.2</v>
          </cell>
          <cell r="C753" t="str">
            <v>PLANO DA QUALIDADE</v>
          </cell>
          <cell r="E753">
            <v>0.18</v>
          </cell>
          <cell r="F753">
            <v>1</v>
          </cell>
          <cell r="H753">
            <v>1</v>
          </cell>
          <cell r="I753">
            <v>0</v>
          </cell>
        </row>
        <row r="754">
          <cell r="A754">
            <v>6</v>
          </cell>
          <cell r="B754" t="str">
            <v xml:space="preserve"> 1.3.3.1.2.3</v>
          </cell>
          <cell r="C754" t="str">
            <v xml:space="preserve"> MANUTENÇÃO DAS EQUIPES  </v>
          </cell>
          <cell r="H754">
            <v>0</v>
          </cell>
          <cell r="I754">
            <v>0</v>
          </cell>
          <cell r="J754" t="str">
            <v/>
          </cell>
          <cell r="K754" t="str">
            <v/>
          </cell>
          <cell r="L754" t="str">
            <v/>
          </cell>
          <cell r="M754" t="str">
            <v/>
          </cell>
          <cell r="N754" t="str">
            <v/>
          </cell>
          <cell r="O754">
            <v>50</v>
          </cell>
        </row>
        <row r="755">
          <cell r="B755" t="str">
            <v xml:space="preserve"> 1.3.3.1.2.3.1</v>
          </cell>
          <cell r="C755" t="str">
            <v>MANUTENÇÃO DA EQUIPE NO ESCRITÓRIO SEDE DA CONTRATADA</v>
          </cell>
          <cell r="E755">
            <v>0</v>
          </cell>
          <cell r="F755">
            <v>1</v>
          </cell>
          <cell r="H755">
            <v>0</v>
          </cell>
          <cell r="I755">
            <v>0</v>
          </cell>
        </row>
        <row r="756">
          <cell r="B756" t="str">
            <v xml:space="preserve"> 1.3.3.1.2.3.2</v>
          </cell>
          <cell r="C756" t="str">
            <v>MANUTENÇÃO DA EQUIPE MÍNIMA LOTADA NA UM-REPAR</v>
          </cell>
          <cell r="E756">
            <v>0</v>
          </cell>
          <cell r="F756">
            <v>1</v>
          </cell>
          <cell r="H756">
            <v>0</v>
          </cell>
          <cell r="I756">
            <v>0</v>
          </cell>
        </row>
        <row r="757">
          <cell r="A757">
            <v>5</v>
          </cell>
          <cell r="B757" t="str">
            <v xml:space="preserve"> 1.3.3.1.3  </v>
          </cell>
          <cell r="C757" t="str">
            <v xml:space="preserve"> DESMOBILIZAÇÃO  </v>
          </cell>
          <cell r="E757">
            <v>2.0000000000000004</v>
          </cell>
          <cell r="F757">
            <v>1</v>
          </cell>
          <cell r="H757">
            <v>0</v>
          </cell>
          <cell r="I757">
            <v>0</v>
          </cell>
          <cell r="J757" t="str">
            <v/>
          </cell>
          <cell r="K757" t="str">
            <v/>
          </cell>
          <cell r="L757" t="str">
            <v/>
          </cell>
          <cell r="M757" t="str">
            <v/>
          </cell>
          <cell r="N757">
            <v>20</v>
          </cell>
          <cell r="O757" t="str">
            <v/>
          </cell>
        </row>
        <row r="758">
          <cell r="A758">
            <v>4</v>
          </cell>
          <cell r="B758" t="str">
            <v xml:space="preserve"> 1.3.3.2  </v>
          </cell>
          <cell r="C758" t="str">
            <v xml:space="preserve"> INFRA-ESTRUTURA  </v>
          </cell>
          <cell r="H758">
            <v>0</v>
          </cell>
          <cell r="I758">
            <v>0</v>
          </cell>
          <cell r="J758" t="str">
            <v/>
          </cell>
          <cell r="K758" t="str">
            <v/>
          </cell>
          <cell r="L758" t="str">
            <v/>
          </cell>
          <cell r="M758">
            <v>8</v>
          </cell>
          <cell r="N758" t="str">
            <v/>
          </cell>
          <cell r="O758" t="str">
            <v/>
          </cell>
        </row>
        <row r="759">
          <cell r="A759">
            <v>5</v>
          </cell>
          <cell r="B759" t="str">
            <v xml:space="preserve"> 1.3.3.2.1  </v>
          </cell>
          <cell r="C759" t="str">
            <v xml:space="preserve"> ESCRITÓRIO DA CONTRATADA NA UN-REPAR  </v>
          </cell>
          <cell r="H759">
            <v>0</v>
          </cell>
          <cell r="I759">
            <v>0</v>
          </cell>
          <cell r="J759" t="str">
            <v/>
          </cell>
          <cell r="K759" t="str">
            <v/>
          </cell>
          <cell r="L759" t="str">
            <v/>
          </cell>
          <cell r="M759" t="str">
            <v/>
          </cell>
          <cell r="N759">
            <v>100</v>
          </cell>
          <cell r="O759" t="str">
            <v/>
          </cell>
        </row>
        <row r="760">
          <cell r="B760" t="str">
            <v xml:space="preserve"> 1.3.3.2.1.1</v>
          </cell>
          <cell r="C760" t="str">
            <v xml:space="preserve">IMPLANTAÇÃO DO ESCRITÓRIO DA CONTRATADA NA UN-REPAR  </v>
          </cell>
          <cell r="E760">
            <v>0</v>
          </cell>
          <cell r="F760">
            <v>1</v>
          </cell>
          <cell r="H760">
            <v>0</v>
          </cell>
          <cell r="I760">
            <v>0</v>
          </cell>
          <cell r="O760">
            <v>10</v>
          </cell>
        </row>
        <row r="761">
          <cell r="B761" t="str">
            <v xml:space="preserve"> 1.3.3.2.1.2</v>
          </cell>
          <cell r="C761" t="str">
            <v xml:space="preserve">MANUTENÇÃO ESCRITÓRIO DA CONTRATADA NA UN-REPAR  </v>
          </cell>
          <cell r="E761">
            <v>0</v>
          </cell>
          <cell r="F761">
            <v>1</v>
          </cell>
          <cell r="H761">
            <v>0</v>
          </cell>
          <cell r="I761">
            <v>0</v>
          </cell>
          <cell r="O761">
            <v>90</v>
          </cell>
        </row>
        <row r="762">
          <cell r="A762">
            <v>4</v>
          </cell>
          <cell r="B762" t="str">
            <v xml:space="preserve"> 1.3.3.3  </v>
          </cell>
          <cell r="C762" t="str">
            <v xml:space="preserve"> PROJETOS CIVIS E ELETRONICOS  </v>
          </cell>
          <cell r="H762">
            <v>0</v>
          </cell>
          <cell r="I762">
            <v>0</v>
          </cell>
          <cell r="J762" t="str">
            <v/>
          </cell>
          <cell r="K762" t="str">
            <v/>
          </cell>
          <cell r="L762" t="str">
            <v/>
          </cell>
          <cell r="M762">
            <v>82</v>
          </cell>
          <cell r="N762" t="str">
            <v/>
          </cell>
          <cell r="O762" t="str">
            <v/>
          </cell>
        </row>
        <row r="763">
          <cell r="A763">
            <v>5</v>
          </cell>
          <cell r="B763" t="str">
            <v xml:space="preserve"> 1.3.3.3.1  </v>
          </cell>
          <cell r="C763" t="str">
            <v xml:space="preserve"> CIVIL  </v>
          </cell>
          <cell r="H763">
            <v>0</v>
          </cell>
          <cell r="I763">
            <v>0</v>
          </cell>
          <cell r="J763" t="str">
            <v/>
          </cell>
          <cell r="K763" t="str">
            <v/>
          </cell>
          <cell r="L763" t="str">
            <v/>
          </cell>
          <cell r="M763" t="str">
            <v/>
          </cell>
          <cell r="N763">
            <v>15</v>
          </cell>
          <cell r="O763" t="str">
            <v/>
          </cell>
        </row>
        <row r="764">
          <cell r="A764">
            <v>6</v>
          </cell>
          <cell r="B764" t="str">
            <v xml:space="preserve"> 1.3.3.3.1.1  </v>
          </cell>
          <cell r="C764" t="str">
            <v xml:space="preserve"> ESTRUTURA  </v>
          </cell>
          <cell r="H764">
            <v>0</v>
          </cell>
          <cell r="I764">
            <v>0</v>
          </cell>
          <cell r="J764" t="str">
            <v/>
          </cell>
          <cell r="K764" t="str">
            <v/>
          </cell>
          <cell r="L764" t="str">
            <v/>
          </cell>
          <cell r="M764" t="str">
            <v/>
          </cell>
          <cell r="N764" t="str">
            <v/>
          </cell>
          <cell r="O764">
            <v>40</v>
          </cell>
        </row>
        <row r="765">
          <cell r="A765">
            <v>6</v>
          </cell>
          <cell r="B765" t="str">
            <v xml:space="preserve"> 1.3.3.3.1.2</v>
          </cell>
          <cell r="C765" t="str">
            <v xml:space="preserve"> ARQUITETONICO  </v>
          </cell>
          <cell r="H765">
            <v>0</v>
          </cell>
          <cell r="I765">
            <v>0</v>
          </cell>
          <cell r="J765" t="str">
            <v/>
          </cell>
          <cell r="K765" t="str">
            <v/>
          </cell>
          <cell r="L765" t="str">
            <v/>
          </cell>
          <cell r="M765" t="str">
            <v/>
          </cell>
          <cell r="N765" t="str">
            <v/>
          </cell>
          <cell r="O765">
            <v>30</v>
          </cell>
        </row>
        <row r="766">
          <cell r="A766">
            <v>6</v>
          </cell>
          <cell r="B766" t="str">
            <v xml:space="preserve"> 1.3.3.3.1.3</v>
          </cell>
          <cell r="C766" t="str">
            <v xml:space="preserve"> UNDERGROUD  </v>
          </cell>
          <cell r="H766">
            <v>0</v>
          </cell>
          <cell r="I766">
            <v>0</v>
          </cell>
          <cell r="J766" t="str">
            <v/>
          </cell>
          <cell r="K766" t="str">
            <v/>
          </cell>
          <cell r="L766" t="str">
            <v/>
          </cell>
          <cell r="M766" t="str">
            <v/>
          </cell>
          <cell r="N766" t="str">
            <v/>
          </cell>
          <cell r="O766">
            <v>30</v>
          </cell>
        </row>
        <row r="767">
          <cell r="A767">
            <v>5</v>
          </cell>
          <cell r="B767" t="str">
            <v xml:space="preserve"> 1.3.3.3.2  </v>
          </cell>
          <cell r="C767" t="str">
            <v xml:space="preserve"> ELETROMECÂNICOS  </v>
          </cell>
          <cell r="H767">
            <v>0</v>
          </cell>
          <cell r="I767">
            <v>0</v>
          </cell>
          <cell r="J767" t="str">
            <v/>
          </cell>
          <cell r="K767" t="str">
            <v/>
          </cell>
          <cell r="L767" t="str">
            <v/>
          </cell>
          <cell r="M767" t="str">
            <v/>
          </cell>
          <cell r="N767">
            <v>78</v>
          </cell>
          <cell r="O767" t="str">
            <v/>
          </cell>
        </row>
        <row r="768">
          <cell r="A768">
            <v>6</v>
          </cell>
          <cell r="B768" t="str">
            <v xml:space="preserve"> 1.3.3.3.2.1  </v>
          </cell>
          <cell r="C768" t="str">
            <v xml:space="preserve"> PROCESSO  </v>
          </cell>
          <cell r="H768">
            <v>0</v>
          </cell>
          <cell r="I768">
            <v>0</v>
          </cell>
          <cell r="J768" t="str">
            <v/>
          </cell>
          <cell r="K768" t="str">
            <v/>
          </cell>
          <cell r="L768" t="str">
            <v/>
          </cell>
          <cell r="M768" t="str">
            <v/>
          </cell>
          <cell r="N768" t="str">
            <v/>
          </cell>
          <cell r="O768">
            <v>25</v>
          </cell>
        </row>
        <row r="769">
          <cell r="A769">
            <v>6</v>
          </cell>
          <cell r="B769" t="str">
            <v xml:space="preserve"> 1.3.3.3.2.2</v>
          </cell>
          <cell r="C769" t="str">
            <v xml:space="preserve"> EQUIPAMENTOS  </v>
          </cell>
          <cell r="H769">
            <v>0</v>
          </cell>
          <cell r="I769">
            <v>0</v>
          </cell>
          <cell r="J769" t="str">
            <v/>
          </cell>
          <cell r="K769" t="str">
            <v/>
          </cell>
          <cell r="L769" t="str">
            <v/>
          </cell>
          <cell r="M769" t="str">
            <v/>
          </cell>
          <cell r="N769" t="str">
            <v/>
          </cell>
          <cell r="O769">
            <v>15</v>
          </cell>
        </row>
        <row r="770">
          <cell r="A770">
            <v>6</v>
          </cell>
          <cell r="B770" t="str">
            <v xml:space="preserve"> 1.3.3.3.2.3</v>
          </cell>
          <cell r="C770" t="str">
            <v xml:space="preserve"> TUBULAÇÃO  </v>
          </cell>
          <cell r="H770">
            <v>0</v>
          </cell>
          <cell r="I770">
            <v>0</v>
          </cell>
          <cell r="J770" t="str">
            <v/>
          </cell>
          <cell r="K770" t="str">
            <v/>
          </cell>
          <cell r="L770" t="str">
            <v/>
          </cell>
          <cell r="M770" t="str">
            <v/>
          </cell>
          <cell r="N770" t="str">
            <v/>
          </cell>
          <cell r="O770">
            <v>30</v>
          </cell>
        </row>
        <row r="771">
          <cell r="A771">
            <v>6</v>
          </cell>
          <cell r="B771" t="str">
            <v xml:space="preserve"> 1.3.3.3.2.4</v>
          </cell>
          <cell r="C771" t="str">
            <v xml:space="preserve"> ELÉTRICA  </v>
          </cell>
          <cell r="H771">
            <v>0</v>
          </cell>
          <cell r="I771">
            <v>0</v>
          </cell>
          <cell r="J771" t="str">
            <v/>
          </cell>
          <cell r="K771" t="str">
            <v/>
          </cell>
          <cell r="L771" t="str">
            <v/>
          </cell>
          <cell r="M771" t="str">
            <v/>
          </cell>
          <cell r="N771" t="str">
            <v/>
          </cell>
          <cell r="O771">
            <v>10</v>
          </cell>
        </row>
        <row r="772">
          <cell r="A772">
            <v>6</v>
          </cell>
          <cell r="B772" t="str">
            <v xml:space="preserve"> 1.3.3.3.2.5</v>
          </cell>
          <cell r="C772" t="str">
            <v xml:space="preserve"> INSTRUMENTAÇÃO  </v>
          </cell>
          <cell r="H772">
            <v>0</v>
          </cell>
          <cell r="I772">
            <v>0</v>
          </cell>
          <cell r="J772" t="str">
            <v/>
          </cell>
          <cell r="K772" t="str">
            <v/>
          </cell>
          <cell r="L772" t="str">
            <v/>
          </cell>
          <cell r="M772" t="str">
            <v/>
          </cell>
          <cell r="N772" t="str">
            <v/>
          </cell>
          <cell r="O772">
            <v>20</v>
          </cell>
        </row>
        <row r="773">
          <cell r="A773">
            <v>5</v>
          </cell>
          <cell r="B773" t="str">
            <v xml:space="preserve"> 1.3.3.3.3  </v>
          </cell>
          <cell r="C773" t="str">
            <v xml:space="preserve"> LIVRO DE PROJETO DE PRÉ DETALHAMENTO  </v>
          </cell>
          <cell r="H773">
            <v>0</v>
          </cell>
          <cell r="I773">
            <v>0</v>
          </cell>
          <cell r="J773" t="str">
            <v/>
          </cell>
          <cell r="K773" t="str">
            <v/>
          </cell>
          <cell r="L773" t="str">
            <v/>
          </cell>
          <cell r="M773" t="str">
            <v/>
          </cell>
          <cell r="N773">
            <v>2</v>
          </cell>
          <cell r="O773" t="str">
            <v/>
          </cell>
        </row>
        <row r="774">
          <cell r="A774">
            <v>5</v>
          </cell>
          <cell r="B774" t="str">
            <v xml:space="preserve"> 1.3.3.3.4  </v>
          </cell>
          <cell r="C774" t="str">
            <v xml:space="preserve"> MAQUETE ELETRONICA  </v>
          </cell>
          <cell r="H774">
            <v>0</v>
          </cell>
          <cell r="I774">
            <v>0</v>
          </cell>
          <cell r="J774" t="str">
            <v/>
          </cell>
          <cell r="K774" t="str">
            <v/>
          </cell>
          <cell r="L774" t="str">
            <v/>
          </cell>
          <cell r="M774" t="str">
            <v/>
          </cell>
          <cell r="N774">
            <v>5</v>
          </cell>
          <cell r="O774" t="str">
            <v/>
          </cell>
        </row>
        <row r="775">
          <cell r="C775" t="str">
            <v xml:space="preserve">SUB-TOTAL - OSBL INTERLIGAÇÕES ENTRE AS UNIDADES </v>
          </cell>
        </row>
        <row r="777">
          <cell r="C777" t="str">
            <v>TOTAL CARTEIRA DE PROPENO</v>
          </cell>
        </row>
        <row r="779">
          <cell r="A779">
            <v>2</v>
          </cell>
          <cell r="B779" t="str">
            <v>1.4</v>
          </cell>
          <cell r="C779" t="str">
            <v xml:space="preserve"> CARTEIRA DE SOLVENTE  </v>
          </cell>
          <cell r="J779" t="str">
            <v/>
          </cell>
          <cell r="K779">
            <v>7</v>
          </cell>
          <cell r="L779" t="str">
            <v/>
          </cell>
          <cell r="M779" t="str">
            <v/>
          </cell>
          <cell r="N779" t="str">
            <v/>
          </cell>
          <cell r="O779" t="str">
            <v/>
          </cell>
        </row>
        <row r="780">
          <cell r="A780">
            <v>3</v>
          </cell>
          <cell r="B780" t="str">
            <v>1.4.1</v>
          </cell>
          <cell r="C780" t="str">
            <v xml:space="preserve">UNIDADE 2317 SOLVENTE  </v>
          </cell>
          <cell r="J780" t="str">
            <v/>
          </cell>
          <cell r="K780" t="str">
            <v/>
          </cell>
          <cell r="L780">
            <v>85</v>
          </cell>
          <cell r="M780" t="str">
            <v/>
          </cell>
          <cell r="N780" t="str">
            <v/>
          </cell>
          <cell r="O780" t="str">
            <v/>
          </cell>
        </row>
        <row r="781">
          <cell r="A781">
            <v>4</v>
          </cell>
          <cell r="B781" t="str">
            <v xml:space="preserve"> 1.4.1.1  </v>
          </cell>
          <cell r="C781" t="str">
            <v xml:space="preserve"> MOBILIZAÇÃO  </v>
          </cell>
          <cell r="H781">
            <v>0</v>
          </cell>
          <cell r="I781">
            <v>0</v>
          </cell>
          <cell r="J781" t="str">
            <v/>
          </cell>
          <cell r="K781" t="str">
            <v/>
          </cell>
          <cell r="L781" t="str">
            <v/>
          </cell>
          <cell r="M781">
            <v>10</v>
          </cell>
          <cell r="N781" t="str">
            <v/>
          </cell>
          <cell r="O781" t="str">
            <v/>
          </cell>
        </row>
        <row r="782">
          <cell r="A782">
            <v>5</v>
          </cell>
          <cell r="B782" t="str">
            <v xml:space="preserve"> 1.4.1.1.1  </v>
          </cell>
          <cell r="C782" t="str">
            <v xml:space="preserve"> KICK OFF MEETING  </v>
          </cell>
          <cell r="E782">
            <v>0.5</v>
          </cell>
          <cell r="F782">
            <v>1</v>
          </cell>
          <cell r="H782">
            <v>0</v>
          </cell>
          <cell r="I782">
            <v>0</v>
          </cell>
          <cell r="J782" t="str">
            <v/>
          </cell>
          <cell r="K782" t="str">
            <v/>
          </cell>
          <cell r="L782" t="str">
            <v/>
          </cell>
          <cell r="M782" t="str">
            <v/>
          </cell>
          <cell r="N782">
            <v>5</v>
          </cell>
          <cell r="O782" t="str">
            <v/>
          </cell>
        </row>
        <row r="783">
          <cell r="A783">
            <v>5</v>
          </cell>
          <cell r="B783" t="str">
            <v xml:space="preserve"> 1.4.1.1.2  </v>
          </cell>
          <cell r="C783" t="str">
            <v xml:space="preserve"> MOBILIZAÇÃO, PLANEJAMENTO. MANUTENÇÃO  </v>
          </cell>
          <cell r="H783">
            <v>0</v>
          </cell>
          <cell r="I783">
            <v>0</v>
          </cell>
          <cell r="J783" t="str">
            <v/>
          </cell>
          <cell r="K783" t="str">
            <v/>
          </cell>
          <cell r="L783" t="str">
            <v/>
          </cell>
          <cell r="M783" t="str">
            <v/>
          </cell>
          <cell r="N783">
            <v>75</v>
          </cell>
          <cell r="O783" t="str">
            <v/>
          </cell>
        </row>
        <row r="784">
          <cell r="A784">
            <v>6</v>
          </cell>
          <cell r="B784" t="str">
            <v xml:space="preserve"> 1.4.1.1.2.1  </v>
          </cell>
          <cell r="C784" t="str">
            <v xml:space="preserve"> MOBILIZAÇÃO DAS EQUIPES  </v>
          </cell>
          <cell r="H784">
            <v>0</v>
          </cell>
          <cell r="I784">
            <v>0</v>
          </cell>
          <cell r="J784" t="str">
            <v/>
          </cell>
          <cell r="K784" t="str">
            <v/>
          </cell>
          <cell r="L784" t="str">
            <v/>
          </cell>
          <cell r="M784" t="str">
            <v/>
          </cell>
          <cell r="N784" t="str">
            <v/>
          </cell>
          <cell r="O784">
            <v>10</v>
          </cell>
        </row>
        <row r="785">
          <cell r="B785" t="str">
            <v>1.4.1.1.2.1.1</v>
          </cell>
          <cell r="C785" t="str">
            <v xml:space="preserve"> MOBILIZAÇÃO DA EQUIPE NO ESCRITÓRIO SEDE DA CONTRATADA</v>
          </cell>
          <cell r="E785">
            <v>3.7500000000000006E-2</v>
          </cell>
          <cell r="F785">
            <v>1</v>
          </cell>
          <cell r="H785">
            <v>0</v>
          </cell>
          <cell r="I785">
            <v>0</v>
          </cell>
        </row>
        <row r="786">
          <cell r="B786" t="str">
            <v>1.4.1.1.2.1.2</v>
          </cell>
          <cell r="C786" t="str">
            <v xml:space="preserve"> MOBILIZAÇÃO DA EQUIPE MÍNIMA LOTADA NA UM-REPAR</v>
          </cell>
          <cell r="E786">
            <v>0.71250000000000002</v>
          </cell>
          <cell r="F786">
            <v>1</v>
          </cell>
          <cell r="H786">
            <v>0</v>
          </cell>
          <cell r="I786">
            <v>0</v>
          </cell>
        </row>
        <row r="787">
          <cell r="A787">
            <v>6</v>
          </cell>
          <cell r="B787" t="str">
            <v xml:space="preserve">1.4.1.1.2.2  </v>
          </cell>
          <cell r="C787" t="str">
            <v xml:space="preserve"> PLANEJAMENTO  </v>
          </cell>
          <cell r="H787">
            <v>0</v>
          </cell>
          <cell r="I787">
            <v>0</v>
          </cell>
          <cell r="J787" t="str">
            <v/>
          </cell>
          <cell r="K787" t="str">
            <v/>
          </cell>
          <cell r="L787" t="str">
            <v/>
          </cell>
          <cell r="M787" t="str">
            <v/>
          </cell>
          <cell r="N787" t="str">
            <v/>
          </cell>
          <cell r="O787">
            <v>40</v>
          </cell>
        </row>
        <row r="788">
          <cell r="B788" t="str">
            <v>1.4.1.1.2.2.1</v>
          </cell>
          <cell r="C788" t="str">
            <v>ORGANIZAÇÃO, RESPONSABILIDADE, AUTORIDADE E RECURSOS</v>
          </cell>
          <cell r="H788">
            <v>0</v>
          </cell>
          <cell r="I788">
            <v>0</v>
          </cell>
        </row>
        <row r="789">
          <cell r="B789" t="str">
            <v>1.4.1.1.2.2.1.1</v>
          </cell>
          <cell r="C789" t="str">
            <v>ORGANOGRAMAS</v>
          </cell>
          <cell r="E789">
            <v>0.15000000000000002</v>
          </cell>
          <cell r="F789">
            <v>1</v>
          </cell>
          <cell r="H789">
            <v>0</v>
          </cell>
          <cell r="I789">
            <v>0</v>
          </cell>
        </row>
        <row r="790">
          <cell r="B790" t="str">
            <v>1.4.1.1.2.2.1.2</v>
          </cell>
          <cell r="C790" t="str">
            <v>CURRÍCULOS</v>
          </cell>
          <cell r="E790">
            <v>0.15000000000000002</v>
          </cell>
          <cell r="F790">
            <v>1</v>
          </cell>
          <cell r="H790">
            <v>0</v>
          </cell>
          <cell r="I790">
            <v>0</v>
          </cell>
        </row>
        <row r="791">
          <cell r="B791" t="str">
            <v>1.4.1.1.2.2.2</v>
          </cell>
          <cell r="C791" t="str">
            <v>RECURSOS</v>
          </cell>
          <cell r="H791">
            <v>0</v>
          </cell>
          <cell r="I791">
            <v>0</v>
          </cell>
        </row>
        <row r="792">
          <cell r="B792" t="str">
            <v>1.4.1.1.2.2.2.1</v>
          </cell>
          <cell r="C792" t="str">
            <v>HISTOGRAMA DE MÃO DE OBRA</v>
          </cell>
          <cell r="E792">
            <v>0.30000000000000004</v>
          </cell>
          <cell r="F792">
            <v>1</v>
          </cell>
          <cell r="H792">
            <v>0</v>
          </cell>
          <cell r="I792">
            <v>0</v>
          </cell>
        </row>
        <row r="793">
          <cell r="B793" t="str">
            <v>1.4.1.1.2.2.3</v>
          </cell>
          <cell r="C793" t="str">
            <v>PROCEDIMENTO DE PLANEJAMENTO DE PROJETO</v>
          </cell>
          <cell r="H793">
            <v>0</v>
          </cell>
          <cell r="I793">
            <v>0</v>
          </cell>
        </row>
        <row r="794">
          <cell r="B794" t="str">
            <v>1.4.1.1.2.2.3.1</v>
          </cell>
          <cell r="C794" t="str">
            <v>EAP DETALHADA</v>
          </cell>
          <cell r="E794">
            <v>0.27000000000000013</v>
          </cell>
          <cell r="F794">
            <v>1</v>
          </cell>
          <cell r="H794">
            <v>0</v>
          </cell>
          <cell r="I794">
            <v>0</v>
          </cell>
        </row>
        <row r="795">
          <cell r="B795" t="str">
            <v>1.4.1.1.2.2.3.2</v>
          </cell>
          <cell r="C795" t="str">
            <v>LISTA DE DOCUMENTOS DA U-2316 - UHDS</v>
          </cell>
          <cell r="E795">
            <v>0.3600000000000001</v>
          </cell>
          <cell r="F795">
            <v>1</v>
          </cell>
          <cell r="H795">
            <v>0</v>
          </cell>
          <cell r="I795">
            <v>0</v>
          </cell>
        </row>
        <row r="796">
          <cell r="B796" t="str">
            <v>1.4.1.1.2.2.3.3</v>
          </cell>
          <cell r="C796" t="str">
            <v>CRONOGRAMA DE EXECUÇÃO FÍSICA DETALHADO</v>
          </cell>
          <cell r="E796">
            <v>0.3600000000000001</v>
          </cell>
          <cell r="F796">
            <v>1</v>
          </cell>
          <cell r="H796">
            <v>0</v>
          </cell>
          <cell r="I796">
            <v>0</v>
          </cell>
        </row>
        <row r="797">
          <cell r="B797" t="str">
            <v>1.4.1.1.2.2.3.4</v>
          </cell>
          <cell r="C797" t="str">
            <v>CURVA DE EXECUÇÃO FÍSICA</v>
          </cell>
          <cell r="E797">
            <v>0.18000000000000005</v>
          </cell>
          <cell r="F797">
            <v>1</v>
          </cell>
          <cell r="H797">
            <v>0</v>
          </cell>
          <cell r="I797">
            <v>0</v>
          </cell>
        </row>
        <row r="798">
          <cell r="B798" t="str">
            <v>1.4.1.1.2.2.3.5</v>
          </cell>
          <cell r="C798" t="str">
            <v>CRONOGRAMA DE EXECUÇÃO FÍSICA-FINANCEIRO DETALHADO</v>
          </cell>
          <cell r="E798">
            <v>0.18000000000000005</v>
          </cell>
          <cell r="F798">
            <v>1</v>
          </cell>
          <cell r="H798">
            <v>0</v>
          </cell>
          <cell r="I798">
            <v>0</v>
          </cell>
        </row>
        <row r="799">
          <cell r="B799" t="str">
            <v>1.4.1.1.2.2.3.6</v>
          </cell>
          <cell r="C799" t="str">
            <v>CURVA DE EXECUÇÃO FÍSICA-FINANCEIRA</v>
          </cell>
          <cell r="E799">
            <v>0.18000000000000005</v>
          </cell>
          <cell r="F799">
            <v>1</v>
          </cell>
          <cell r="H799">
            <v>0</v>
          </cell>
          <cell r="I799">
            <v>0</v>
          </cell>
        </row>
        <row r="800">
          <cell r="B800" t="str">
            <v>1.4.1.1.2.2.3.7</v>
          </cell>
          <cell r="C800" t="str">
            <v>PROCEDIMENTO DE MEDIÇÃO DE SERVIÇOS</v>
          </cell>
          <cell r="E800">
            <v>0.27000000000000013</v>
          </cell>
          <cell r="F800">
            <v>1</v>
          </cell>
          <cell r="H800">
            <v>0</v>
          </cell>
          <cell r="I800">
            <v>0</v>
          </cell>
        </row>
        <row r="801">
          <cell r="B801" t="str">
            <v>1.4.1.1.2.2.4</v>
          </cell>
          <cell r="C801" t="str">
            <v>PROCEDIMENTOS DE QSMS</v>
          </cell>
          <cell r="H801">
            <v>0</v>
          </cell>
          <cell r="I801">
            <v>0</v>
          </cell>
        </row>
        <row r="802">
          <cell r="B802" t="str">
            <v>1.4.1.1.2.2.4.1</v>
          </cell>
          <cell r="C802" t="str">
            <v>MANUAL DA QUALIDADE DE PROJETO DE PRÉ-DETALHAMENTO</v>
          </cell>
          <cell r="E802">
            <v>0.42000000000000004</v>
          </cell>
          <cell r="F802">
            <v>1</v>
          </cell>
          <cell r="H802">
            <v>0</v>
          </cell>
          <cell r="I802">
            <v>0</v>
          </cell>
        </row>
        <row r="803">
          <cell r="B803" t="str">
            <v>1.4.1.1.2.2.4.2</v>
          </cell>
          <cell r="C803" t="str">
            <v>PLANO DA QUALIDADE</v>
          </cell>
          <cell r="E803">
            <v>0.18000000000000005</v>
          </cell>
          <cell r="F803">
            <v>1</v>
          </cell>
          <cell r="H803">
            <v>0</v>
          </cell>
          <cell r="I803">
            <v>0</v>
          </cell>
        </row>
        <row r="804">
          <cell r="A804">
            <v>6</v>
          </cell>
          <cell r="B804" t="str">
            <v xml:space="preserve"> 1.4.1.1.2.3  </v>
          </cell>
          <cell r="C804" t="str">
            <v xml:space="preserve"> MANUTENÇÃO DAS EQUIPES  </v>
          </cell>
          <cell r="H804">
            <v>0</v>
          </cell>
          <cell r="I804">
            <v>0</v>
          </cell>
          <cell r="J804" t="str">
            <v/>
          </cell>
          <cell r="K804" t="str">
            <v/>
          </cell>
          <cell r="L804" t="str">
            <v/>
          </cell>
          <cell r="M804" t="str">
            <v/>
          </cell>
          <cell r="N804" t="str">
            <v/>
          </cell>
          <cell r="O804">
            <v>50</v>
          </cell>
        </row>
        <row r="805">
          <cell r="B805" t="str">
            <v xml:space="preserve"> 1.4.1.1.2.3.1</v>
          </cell>
          <cell r="C805" t="str">
            <v>MANUTENÇÃO DA EQUIPE NO ESCRITÓRIO SEDE DA CONTRATADA</v>
          </cell>
          <cell r="E805">
            <v>0</v>
          </cell>
          <cell r="F805">
            <v>1</v>
          </cell>
          <cell r="H805">
            <v>0</v>
          </cell>
          <cell r="I805">
            <v>0</v>
          </cell>
        </row>
        <row r="806">
          <cell r="B806" t="str">
            <v xml:space="preserve"> 1.4.1.1.2.3.2</v>
          </cell>
          <cell r="C806" t="str">
            <v>MANUTENÇÃO DA EQUIPE MÍNIMA LOTADA NA UM-REPAR</v>
          </cell>
          <cell r="E806">
            <v>0</v>
          </cell>
          <cell r="F806">
            <v>1</v>
          </cell>
          <cell r="H806">
            <v>0</v>
          </cell>
          <cell r="I806">
            <v>0</v>
          </cell>
        </row>
        <row r="807">
          <cell r="A807">
            <v>5</v>
          </cell>
          <cell r="B807" t="str">
            <v xml:space="preserve"> 1.4.1.1.3  </v>
          </cell>
          <cell r="C807" t="str">
            <v xml:space="preserve"> DESMOBILIZAÇÃO  </v>
          </cell>
          <cell r="E807">
            <v>2</v>
          </cell>
          <cell r="F807">
            <v>1</v>
          </cell>
          <cell r="H807">
            <v>0</v>
          </cell>
          <cell r="I807">
            <v>0</v>
          </cell>
          <cell r="J807" t="str">
            <v/>
          </cell>
          <cell r="K807" t="str">
            <v/>
          </cell>
          <cell r="L807" t="str">
            <v/>
          </cell>
          <cell r="M807" t="str">
            <v/>
          </cell>
          <cell r="N807">
            <v>20</v>
          </cell>
          <cell r="O807" t="str">
            <v/>
          </cell>
        </row>
        <row r="808">
          <cell r="A808">
            <v>4</v>
          </cell>
          <cell r="B808" t="str">
            <v xml:space="preserve"> 1.4.1.2  </v>
          </cell>
          <cell r="C808" t="str">
            <v xml:space="preserve"> INFRA-ESTRUTURA  </v>
          </cell>
          <cell r="H808">
            <v>0</v>
          </cell>
          <cell r="I808">
            <v>0</v>
          </cell>
          <cell r="J808" t="str">
            <v/>
          </cell>
          <cell r="K808" t="str">
            <v/>
          </cell>
          <cell r="L808" t="str">
            <v/>
          </cell>
          <cell r="M808">
            <v>8</v>
          </cell>
          <cell r="N808" t="str">
            <v/>
          </cell>
          <cell r="O808" t="str">
            <v/>
          </cell>
        </row>
        <row r="809">
          <cell r="A809">
            <v>5</v>
          </cell>
          <cell r="B809" t="str">
            <v xml:space="preserve"> 1.4.1.2.1  </v>
          </cell>
          <cell r="C809" t="str">
            <v xml:space="preserve"> ESCRITÓRIO DA CONTRATADA NA UN-REPAR  </v>
          </cell>
          <cell r="H809">
            <v>0</v>
          </cell>
          <cell r="I809">
            <v>0</v>
          </cell>
          <cell r="J809" t="str">
            <v/>
          </cell>
          <cell r="K809" t="str">
            <v/>
          </cell>
          <cell r="L809" t="str">
            <v/>
          </cell>
          <cell r="M809" t="str">
            <v/>
          </cell>
          <cell r="N809">
            <v>100</v>
          </cell>
          <cell r="O809" t="str">
            <v/>
          </cell>
        </row>
        <row r="810">
          <cell r="B810" t="str">
            <v xml:space="preserve"> 1.4.1.2.1.1</v>
          </cell>
          <cell r="C810" t="str">
            <v xml:space="preserve">IMPLANTAÇÃO DO ESCRITÓRIO DA CONTRATADA NA UN-REPAR  </v>
          </cell>
          <cell r="E810">
            <v>0</v>
          </cell>
          <cell r="F810">
            <v>1</v>
          </cell>
          <cell r="H810">
            <v>0</v>
          </cell>
          <cell r="I810">
            <v>0</v>
          </cell>
          <cell r="O810">
            <v>10</v>
          </cell>
        </row>
        <row r="811">
          <cell r="B811" t="str">
            <v xml:space="preserve"> 1.4.1.2.1.2</v>
          </cell>
          <cell r="C811" t="str">
            <v xml:space="preserve">MANUTENÇÃO ESCRITÓRIO DA CONTRATADA NA UN-REPAR  </v>
          </cell>
          <cell r="E811">
            <v>0</v>
          </cell>
          <cell r="F811">
            <v>1</v>
          </cell>
          <cell r="H811">
            <v>0</v>
          </cell>
          <cell r="I811">
            <v>0</v>
          </cell>
          <cell r="O811">
            <v>90</v>
          </cell>
        </row>
        <row r="812">
          <cell r="A812">
            <v>4</v>
          </cell>
          <cell r="B812" t="str">
            <v xml:space="preserve"> 1.4.1.3  </v>
          </cell>
          <cell r="C812" t="str">
            <v xml:space="preserve"> PROJETOS CIVIS E ELETRONICOS  </v>
          </cell>
          <cell r="H812">
            <v>0</v>
          </cell>
          <cell r="I812">
            <v>0</v>
          </cell>
          <cell r="J812" t="str">
            <v/>
          </cell>
          <cell r="K812" t="str">
            <v/>
          </cell>
          <cell r="L812" t="str">
            <v/>
          </cell>
          <cell r="M812">
            <v>82</v>
          </cell>
          <cell r="N812" t="str">
            <v/>
          </cell>
          <cell r="O812" t="str">
            <v/>
          </cell>
        </row>
        <row r="813">
          <cell r="A813">
            <v>5</v>
          </cell>
          <cell r="B813" t="str">
            <v xml:space="preserve"> 1.4.1.3.1  </v>
          </cell>
          <cell r="C813" t="str">
            <v xml:space="preserve"> CIVIL  </v>
          </cell>
          <cell r="H813">
            <v>0</v>
          </cell>
          <cell r="I813">
            <v>0</v>
          </cell>
          <cell r="J813" t="str">
            <v/>
          </cell>
          <cell r="K813" t="str">
            <v/>
          </cell>
          <cell r="L813" t="str">
            <v/>
          </cell>
          <cell r="M813" t="str">
            <v/>
          </cell>
          <cell r="N813">
            <v>15</v>
          </cell>
          <cell r="O813" t="str">
            <v/>
          </cell>
        </row>
        <row r="814">
          <cell r="A814">
            <v>6</v>
          </cell>
          <cell r="B814" t="str">
            <v xml:space="preserve"> 1.4.1.3.1.1  </v>
          </cell>
          <cell r="C814" t="str">
            <v xml:space="preserve"> ESTRUTURA  </v>
          </cell>
          <cell r="H814">
            <v>0</v>
          </cell>
          <cell r="I814">
            <v>0</v>
          </cell>
          <cell r="J814" t="str">
            <v/>
          </cell>
          <cell r="K814" t="str">
            <v/>
          </cell>
          <cell r="L814" t="str">
            <v/>
          </cell>
          <cell r="M814" t="str">
            <v/>
          </cell>
          <cell r="N814" t="str">
            <v/>
          </cell>
          <cell r="O814">
            <v>40</v>
          </cell>
        </row>
        <row r="815">
          <cell r="A815">
            <v>6</v>
          </cell>
          <cell r="B815" t="str">
            <v xml:space="preserve"> 1.4.1.3.1.2  </v>
          </cell>
          <cell r="C815" t="str">
            <v xml:space="preserve"> ARQUITETONICO  </v>
          </cell>
          <cell r="H815">
            <v>0</v>
          </cell>
          <cell r="I815">
            <v>0</v>
          </cell>
          <cell r="J815" t="str">
            <v/>
          </cell>
          <cell r="K815" t="str">
            <v/>
          </cell>
          <cell r="L815" t="str">
            <v/>
          </cell>
          <cell r="M815" t="str">
            <v/>
          </cell>
          <cell r="N815" t="str">
            <v/>
          </cell>
          <cell r="O815">
            <v>30</v>
          </cell>
        </row>
        <row r="816">
          <cell r="A816">
            <v>6</v>
          </cell>
          <cell r="B816" t="str">
            <v xml:space="preserve"> 1.4.1.3.1.3  </v>
          </cell>
          <cell r="C816" t="str">
            <v xml:space="preserve"> UNDERGROUD  </v>
          </cell>
          <cell r="H816">
            <v>0</v>
          </cell>
          <cell r="I816">
            <v>0</v>
          </cell>
          <cell r="J816" t="str">
            <v/>
          </cell>
          <cell r="K816" t="str">
            <v/>
          </cell>
          <cell r="L816" t="str">
            <v/>
          </cell>
          <cell r="M816" t="str">
            <v/>
          </cell>
          <cell r="N816" t="str">
            <v/>
          </cell>
          <cell r="O816">
            <v>30</v>
          </cell>
        </row>
        <row r="817">
          <cell r="A817">
            <v>5</v>
          </cell>
          <cell r="B817" t="str">
            <v xml:space="preserve"> 1.4.1.3.2  </v>
          </cell>
          <cell r="C817" t="str">
            <v xml:space="preserve"> ELETROMECÂNICOS  </v>
          </cell>
          <cell r="H817">
            <v>0</v>
          </cell>
          <cell r="I817">
            <v>0</v>
          </cell>
          <cell r="J817" t="str">
            <v/>
          </cell>
          <cell r="K817" t="str">
            <v/>
          </cell>
          <cell r="L817" t="str">
            <v/>
          </cell>
          <cell r="M817" t="str">
            <v/>
          </cell>
          <cell r="N817">
            <v>78</v>
          </cell>
          <cell r="O817" t="str">
            <v/>
          </cell>
        </row>
        <row r="818">
          <cell r="A818">
            <v>6</v>
          </cell>
          <cell r="B818" t="str">
            <v xml:space="preserve"> 1.4.1.3.2.1  </v>
          </cell>
          <cell r="C818" t="str">
            <v xml:space="preserve"> PROCESSO  </v>
          </cell>
          <cell r="H818">
            <v>0</v>
          </cell>
          <cell r="I818">
            <v>0</v>
          </cell>
          <cell r="J818" t="str">
            <v/>
          </cell>
          <cell r="K818" t="str">
            <v/>
          </cell>
          <cell r="L818" t="str">
            <v/>
          </cell>
          <cell r="M818" t="str">
            <v/>
          </cell>
          <cell r="N818" t="str">
            <v/>
          </cell>
          <cell r="O818">
            <v>25</v>
          </cell>
        </row>
        <row r="819">
          <cell r="A819">
            <v>6</v>
          </cell>
          <cell r="B819" t="str">
            <v xml:space="preserve"> 1.4.1.3.2.2  </v>
          </cell>
          <cell r="C819" t="str">
            <v xml:space="preserve"> EQUIPAMENTOS  </v>
          </cell>
          <cell r="H819">
            <v>0</v>
          </cell>
          <cell r="I819">
            <v>0</v>
          </cell>
          <cell r="J819" t="str">
            <v/>
          </cell>
          <cell r="K819" t="str">
            <v/>
          </cell>
          <cell r="L819" t="str">
            <v/>
          </cell>
          <cell r="M819" t="str">
            <v/>
          </cell>
          <cell r="N819" t="str">
            <v/>
          </cell>
          <cell r="O819">
            <v>15</v>
          </cell>
        </row>
        <row r="820">
          <cell r="A820">
            <v>6</v>
          </cell>
          <cell r="B820" t="str">
            <v xml:space="preserve"> 1.4.1.3.2.3  </v>
          </cell>
          <cell r="C820" t="str">
            <v xml:space="preserve"> TUBULAÇÃO  </v>
          </cell>
          <cell r="H820">
            <v>0</v>
          </cell>
          <cell r="I820">
            <v>0</v>
          </cell>
          <cell r="J820" t="str">
            <v/>
          </cell>
          <cell r="K820" t="str">
            <v/>
          </cell>
          <cell r="L820" t="str">
            <v/>
          </cell>
          <cell r="M820" t="str">
            <v/>
          </cell>
          <cell r="N820" t="str">
            <v/>
          </cell>
          <cell r="O820">
            <v>30</v>
          </cell>
        </row>
        <row r="821">
          <cell r="A821">
            <v>6</v>
          </cell>
          <cell r="B821" t="str">
            <v xml:space="preserve"> 1.4.1.3.2.4  </v>
          </cell>
          <cell r="C821" t="str">
            <v xml:space="preserve"> ELÉTRICA  </v>
          </cell>
          <cell r="H821">
            <v>0</v>
          </cell>
          <cell r="I821">
            <v>0</v>
          </cell>
          <cell r="J821" t="str">
            <v/>
          </cell>
          <cell r="K821" t="str">
            <v/>
          </cell>
          <cell r="L821" t="str">
            <v/>
          </cell>
          <cell r="M821" t="str">
            <v/>
          </cell>
          <cell r="N821" t="str">
            <v/>
          </cell>
          <cell r="O821">
            <v>10</v>
          </cell>
        </row>
        <row r="822">
          <cell r="A822">
            <v>6</v>
          </cell>
          <cell r="B822" t="str">
            <v xml:space="preserve"> 1.4.1.3.2.5  </v>
          </cell>
          <cell r="C822" t="str">
            <v xml:space="preserve"> INSTRUMENTAÇÃO  </v>
          </cell>
          <cell r="H822">
            <v>0</v>
          </cell>
          <cell r="I822">
            <v>0</v>
          </cell>
          <cell r="J822" t="str">
            <v/>
          </cell>
          <cell r="K822" t="str">
            <v/>
          </cell>
          <cell r="L822" t="str">
            <v/>
          </cell>
          <cell r="M822" t="str">
            <v/>
          </cell>
          <cell r="N822" t="str">
            <v/>
          </cell>
          <cell r="O822">
            <v>20</v>
          </cell>
        </row>
        <row r="823">
          <cell r="A823">
            <v>5</v>
          </cell>
          <cell r="B823" t="str">
            <v xml:space="preserve"> 1.4.1.3.3  </v>
          </cell>
          <cell r="C823" t="str">
            <v xml:space="preserve"> LIVRO DE PROJETO DE PRÉ DETALHAMENTO  </v>
          </cell>
          <cell r="H823">
            <v>0</v>
          </cell>
          <cell r="I823">
            <v>0</v>
          </cell>
          <cell r="J823" t="str">
            <v/>
          </cell>
          <cell r="K823" t="str">
            <v/>
          </cell>
          <cell r="L823" t="str">
            <v/>
          </cell>
          <cell r="M823" t="str">
            <v/>
          </cell>
          <cell r="N823">
            <v>2</v>
          </cell>
          <cell r="O823" t="str">
            <v/>
          </cell>
        </row>
        <row r="824">
          <cell r="A824">
            <v>5</v>
          </cell>
          <cell r="B824" t="str">
            <v xml:space="preserve"> 1.4.1.3.4  </v>
          </cell>
          <cell r="C824" t="str">
            <v xml:space="preserve"> MAQUETE ELETRONICA  </v>
          </cell>
          <cell r="H824">
            <v>0</v>
          </cell>
          <cell r="I824">
            <v>0</v>
          </cell>
          <cell r="J824" t="str">
            <v/>
          </cell>
          <cell r="K824" t="str">
            <v/>
          </cell>
          <cell r="L824" t="str">
            <v/>
          </cell>
          <cell r="M824" t="str">
            <v/>
          </cell>
          <cell r="N824">
            <v>5</v>
          </cell>
          <cell r="O824" t="str">
            <v/>
          </cell>
        </row>
        <row r="825">
          <cell r="C825" t="str">
            <v xml:space="preserve">SUB-TOTAL - UNIDADE 2317 SOLVENTE </v>
          </cell>
        </row>
        <row r="827">
          <cell r="A827">
            <v>3</v>
          </cell>
          <cell r="B827" t="str">
            <v>1.4.2</v>
          </cell>
          <cell r="C827" t="str">
            <v>OSBL INTERLIGAÇÕES ENTRE AS UNIDADES</v>
          </cell>
          <cell r="H827">
            <v>0</v>
          </cell>
          <cell r="I827">
            <v>0</v>
          </cell>
          <cell r="J827" t="str">
            <v/>
          </cell>
          <cell r="K827" t="str">
            <v/>
          </cell>
          <cell r="L827">
            <v>15</v>
          </cell>
          <cell r="M827" t="str">
            <v/>
          </cell>
          <cell r="N827" t="str">
            <v/>
          </cell>
          <cell r="O827" t="str">
            <v/>
          </cell>
        </row>
        <row r="828">
          <cell r="A828">
            <v>4</v>
          </cell>
          <cell r="B828" t="str">
            <v xml:space="preserve"> 1.4.2.1  </v>
          </cell>
          <cell r="C828" t="str">
            <v xml:space="preserve"> MOBILIZAÇÃO  </v>
          </cell>
          <cell r="H828">
            <v>0</v>
          </cell>
          <cell r="I828">
            <v>0</v>
          </cell>
          <cell r="J828" t="str">
            <v/>
          </cell>
          <cell r="K828" t="str">
            <v/>
          </cell>
          <cell r="L828" t="str">
            <v/>
          </cell>
          <cell r="M828">
            <v>10</v>
          </cell>
          <cell r="N828" t="str">
            <v/>
          </cell>
          <cell r="O828" t="str">
            <v/>
          </cell>
        </row>
        <row r="829">
          <cell r="A829">
            <v>5</v>
          </cell>
          <cell r="B829" t="str">
            <v xml:space="preserve"> 1.4.2.1.1  </v>
          </cell>
          <cell r="C829" t="str">
            <v xml:space="preserve"> KICK OFF MEETING  </v>
          </cell>
          <cell r="E829">
            <v>0.5</v>
          </cell>
          <cell r="F829">
            <v>1</v>
          </cell>
          <cell r="H829">
            <v>0</v>
          </cell>
          <cell r="I829">
            <v>0</v>
          </cell>
          <cell r="J829" t="str">
            <v/>
          </cell>
          <cell r="K829" t="str">
            <v/>
          </cell>
          <cell r="L829" t="str">
            <v/>
          </cell>
          <cell r="M829" t="str">
            <v/>
          </cell>
          <cell r="N829">
            <v>5</v>
          </cell>
          <cell r="O829" t="str">
            <v/>
          </cell>
        </row>
        <row r="830">
          <cell r="A830">
            <v>5</v>
          </cell>
          <cell r="B830" t="str">
            <v xml:space="preserve"> 1.4.2.1.2  </v>
          </cell>
          <cell r="C830" t="str">
            <v xml:space="preserve"> MOBILIZAÇÃO, PLANEJAMENTO. MANUTENÇÃO  </v>
          </cell>
          <cell r="H830">
            <v>0</v>
          </cell>
          <cell r="I830">
            <v>0</v>
          </cell>
          <cell r="J830" t="str">
            <v/>
          </cell>
          <cell r="K830" t="str">
            <v/>
          </cell>
          <cell r="L830" t="str">
            <v/>
          </cell>
          <cell r="M830" t="str">
            <v/>
          </cell>
          <cell r="N830">
            <v>75</v>
          </cell>
          <cell r="O830" t="str">
            <v/>
          </cell>
        </row>
        <row r="831">
          <cell r="A831">
            <v>6</v>
          </cell>
          <cell r="B831" t="str">
            <v xml:space="preserve"> 1.4.2.1.2.1  </v>
          </cell>
          <cell r="C831" t="str">
            <v xml:space="preserve"> MOBILIZAÇÃO DAS EQUIPES  </v>
          </cell>
          <cell r="H831">
            <v>0</v>
          </cell>
          <cell r="I831">
            <v>0</v>
          </cell>
          <cell r="J831" t="str">
            <v/>
          </cell>
          <cell r="K831" t="str">
            <v/>
          </cell>
          <cell r="L831" t="str">
            <v/>
          </cell>
          <cell r="M831" t="str">
            <v/>
          </cell>
          <cell r="N831" t="str">
            <v/>
          </cell>
          <cell r="O831">
            <v>10</v>
          </cell>
        </row>
        <row r="832">
          <cell r="B832" t="str">
            <v>1.4.2.1.2.1.1</v>
          </cell>
          <cell r="C832" t="str">
            <v xml:space="preserve"> MOBILIZAÇÃO DA EQUIPE NO ESCRITÓRIO SEDE DA CONTRATADA</v>
          </cell>
          <cell r="E832">
            <v>3.7499999999999992E-2</v>
          </cell>
          <cell r="F832">
            <v>1</v>
          </cell>
          <cell r="H832">
            <v>0</v>
          </cell>
          <cell r="I832">
            <v>0</v>
          </cell>
        </row>
        <row r="833">
          <cell r="B833" t="str">
            <v>1.4.2.1.2.1.2</v>
          </cell>
          <cell r="C833" t="str">
            <v xml:space="preserve"> MOBILIZAÇÃO DA EQUIPE MÍNIMA LOTADA NA UM-REPAR</v>
          </cell>
          <cell r="E833">
            <v>0.7124999999999998</v>
          </cell>
          <cell r="F833">
            <v>1</v>
          </cell>
          <cell r="H833">
            <v>0</v>
          </cell>
          <cell r="I833">
            <v>0</v>
          </cell>
        </row>
        <row r="834">
          <cell r="A834">
            <v>6</v>
          </cell>
          <cell r="B834" t="str">
            <v xml:space="preserve">1.4.2.1.2.2  </v>
          </cell>
          <cell r="C834" t="str">
            <v xml:space="preserve"> PLANEJAMENTO  </v>
          </cell>
          <cell r="H834">
            <v>0</v>
          </cell>
          <cell r="I834">
            <v>0</v>
          </cell>
          <cell r="J834" t="str">
            <v/>
          </cell>
          <cell r="K834" t="str">
            <v/>
          </cell>
          <cell r="L834" t="str">
            <v/>
          </cell>
          <cell r="M834" t="str">
            <v/>
          </cell>
          <cell r="N834" t="str">
            <v/>
          </cell>
          <cell r="O834">
            <v>40</v>
          </cell>
        </row>
        <row r="835">
          <cell r="B835" t="str">
            <v>1.4.2.1.2.2.1</v>
          </cell>
          <cell r="C835" t="str">
            <v>ORGANIZAÇÃO, RESPONSABILIDADE, AUTORIDADE E RECURSOS</v>
          </cell>
          <cell r="H835">
            <v>0</v>
          </cell>
          <cell r="I835">
            <v>0</v>
          </cell>
        </row>
        <row r="836">
          <cell r="B836" t="str">
            <v>1.4.2.1.2.2.1.1</v>
          </cell>
          <cell r="C836" t="str">
            <v>ORGANOGRAMAS</v>
          </cell>
          <cell r="E836">
            <v>0.14999999999999997</v>
          </cell>
          <cell r="F836">
            <v>1</v>
          </cell>
          <cell r="H836">
            <v>0</v>
          </cell>
          <cell r="I836">
            <v>0</v>
          </cell>
        </row>
        <row r="837">
          <cell r="B837" t="str">
            <v>1.4.2.1.2.2.1.2</v>
          </cell>
          <cell r="C837" t="str">
            <v>CURRÍCULOS</v>
          </cell>
          <cell r="E837">
            <v>0.14999999999999997</v>
          </cell>
          <cell r="F837">
            <v>1</v>
          </cell>
          <cell r="H837">
            <v>0</v>
          </cell>
          <cell r="I837">
            <v>0</v>
          </cell>
        </row>
        <row r="838">
          <cell r="B838" t="str">
            <v>1.4.2.1.2.2.2</v>
          </cell>
          <cell r="C838" t="str">
            <v>RECURSOS</v>
          </cell>
          <cell r="H838">
            <v>0</v>
          </cell>
          <cell r="I838">
            <v>0</v>
          </cell>
        </row>
        <row r="839">
          <cell r="B839" t="str">
            <v>1.4.2.1.2.2.2.1</v>
          </cell>
          <cell r="C839" t="str">
            <v>HISTOGRAMA DE MÃO DE OBRA</v>
          </cell>
          <cell r="E839">
            <v>0.29999999999999993</v>
          </cell>
          <cell r="F839">
            <v>1</v>
          </cell>
          <cell r="H839">
            <v>0</v>
          </cell>
          <cell r="I839">
            <v>0</v>
          </cell>
        </row>
        <row r="840">
          <cell r="B840" t="str">
            <v>1.4.2.1.2.2.3</v>
          </cell>
          <cell r="C840" t="str">
            <v>PROCEDIMENTO DE PLANEJAMENTO DE PROJETO</v>
          </cell>
          <cell r="H840">
            <v>0</v>
          </cell>
          <cell r="I840">
            <v>0</v>
          </cell>
        </row>
        <row r="841">
          <cell r="B841" t="str">
            <v>1.4.2.1.2.2.3.1</v>
          </cell>
          <cell r="C841" t="str">
            <v>EAP DETALHADA</v>
          </cell>
          <cell r="E841">
            <v>0.26999999999999991</v>
          </cell>
          <cell r="F841">
            <v>1</v>
          </cell>
          <cell r="H841">
            <v>0</v>
          </cell>
          <cell r="I841">
            <v>0</v>
          </cell>
        </row>
        <row r="842">
          <cell r="B842" t="str">
            <v>1.4.2.1.2.2.3.2</v>
          </cell>
          <cell r="C842" t="str">
            <v>LISTA DE DOCUMENTOS DA U-2316 - UHDS</v>
          </cell>
          <cell r="E842">
            <v>0.35999999999999993</v>
          </cell>
          <cell r="F842">
            <v>1</v>
          </cell>
          <cell r="H842">
            <v>0</v>
          </cell>
          <cell r="I842">
            <v>0</v>
          </cell>
        </row>
        <row r="843">
          <cell r="B843" t="str">
            <v>1.4.2.1.2.2.3.3</v>
          </cell>
          <cell r="C843" t="str">
            <v>CRONOGRAMA DE EXECUÇÃO FÍSICA DETALHADO</v>
          </cell>
          <cell r="E843">
            <v>0.35999999999999993</v>
          </cell>
          <cell r="F843">
            <v>1</v>
          </cell>
          <cell r="H843">
            <v>0</v>
          </cell>
          <cell r="I843">
            <v>0</v>
          </cell>
        </row>
        <row r="844">
          <cell r="B844" t="str">
            <v>1.4.2.1.2.2.3.4</v>
          </cell>
          <cell r="C844" t="str">
            <v>CURVA DE EXECUÇÃO FÍSICA</v>
          </cell>
          <cell r="E844">
            <v>0.17999999999999997</v>
          </cell>
          <cell r="F844">
            <v>1</v>
          </cell>
          <cell r="H844">
            <v>0</v>
          </cell>
          <cell r="I844">
            <v>0</v>
          </cell>
        </row>
        <row r="845">
          <cell r="B845" t="str">
            <v>1.4.2.1.2.2.3.5</v>
          </cell>
          <cell r="C845" t="str">
            <v>CRONOGRAMA DE EXECUÇÃO FÍSICA-FINANCEIRO DETALHADO</v>
          </cell>
          <cell r="E845">
            <v>0.17999999999999997</v>
          </cell>
          <cell r="F845">
            <v>1</v>
          </cell>
          <cell r="H845">
            <v>0</v>
          </cell>
          <cell r="I845">
            <v>0</v>
          </cell>
        </row>
        <row r="846">
          <cell r="B846" t="str">
            <v>1.4.2.1.2.2.3.6</v>
          </cell>
          <cell r="C846" t="str">
            <v>CURVA DE EXECUÇÃO FÍSICA-FINANCEIRA</v>
          </cell>
          <cell r="E846">
            <v>0.17999999999999997</v>
          </cell>
          <cell r="F846">
            <v>1</v>
          </cell>
          <cell r="H846">
            <v>0</v>
          </cell>
          <cell r="I846">
            <v>0</v>
          </cell>
        </row>
        <row r="847">
          <cell r="B847" t="str">
            <v>1.4.2.1.2.2.3.7</v>
          </cell>
          <cell r="C847" t="str">
            <v>PROCEDIMENTO DE MEDIÇÃO DE SERVIÇOS</v>
          </cell>
          <cell r="E847">
            <v>0.26999999999999991</v>
          </cell>
          <cell r="F847">
            <v>1</v>
          </cell>
          <cell r="H847">
            <v>0</v>
          </cell>
          <cell r="I847">
            <v>0</v>
          </cell>
        </row>
        <row r="848">
          <cell r="B848" t="str">
            <v>1.4.2.1.2.2.4</v>
          </cell>
          <cell r="C848" t="str">
            <v>PROCEDIMENTOS DE QSMS</v>
          </cell>
          <cell r="H848">
            <v>0</v>
          </cell>
          <cell r="I848">
            <v>0</v>
          </cell>
        </row>
        <row r="849">
          <cell r="B849" t="str">
            <v>1.4.2.1.2.2.4.1</v>
          </cell>
          <cell r="C849" t="str">
            <v>MANUAL DA QUALIDADE DE PROJETO DE PRÉ-DETALHAMENTO</v>
          </cell>
          <cell r="E849">
            <v>0.41999999999999987</v>
          </cell>
          <cell r="F849">
            <v>1</v>
          </cell>
          <cell r="H849">
            <v>0</v>
          </cell>
          <cell r="I849">
            <v>0</v>
          </cell>
        </row>
        <row r="850">
          <cell r="B850" t="str">
            <v>1.4.2.1.2.2.4.2</v>
          </cell>
          <cell r="C850" t="str">
            <v>PLANO DA QUALIDADE</v>
          </cell>
          <cell r="E850">
            <v>0.17999999999999997</v>
          </cell>
          <cell r="F850">
            <v>1</v>
          </cell>
          <cell r="H850">
            <v>0</v>
          </cell>
          <cell r="I850">
            <v>0</v>
          </cell>
        </row>
        <row r="851">
          <cell r="A851">
            <v>6</v>
          </cell>
          <cell r="B851" t="str">
            <v xml:space="preserve"> 1.4.2.1.2.3</v>
          </cell>
          <cell r="C851" t="str">
            <v xml:space="preserve"> MANUTENÇÃO DAS EQUIPES  </v>
          </cell>
          <cell r="H851">
            <v>0</v>
          </cell>
          <cell r="I851">
            <v>0</v>
          </cell>
          <cell r="J851" t="str">
            <v/>
          </cell>
          <cell r="K851" t="str">
            <v/>
          </cell>
          <cell r="L851" t="str">
            <v/>
          </cell>
          <cell r="M851" t="str">
            <v/>
          </cell>
          <cell r="N851" t="str">
            <v/>
          </cell>
          <cell r="O851">
            <v>50</v>
          </cell>
        </row>
        <row r="852">
          <cell r="B852" t="str">
            <v xml:space="preserve"> 1.4.2.1.2.3.1</v>
          </cell>
          <cell r="C852" t="str">
            <v>MANUTENÇÃO DA EQUIPE NO ESCRITÓRIO SEDE DA CONTRATADA</v>
          </cell>
          <cell r="E852">
            <v>0</v>
          </cell>
          <cell r="F852">
            <v>1</v>
          </cell>
          <cell r="H852">
            <v>0</v>
          </cell>
          <cell r="I852">
            <v>0</v>
          </cell>
        </row>
        <row r="853">
          <cell r="B853" t="str">
            <v xml:space="preserve"> 1.4.2.1.2.3.2</v>
          </cell>
          <cell r="C853" t="str">
            <v>MANUTENÇÃO DA EQUIPE MÍNIMA LOTADA NA UM-REPAR</v>
          </cell>
          <cell r="E853">
            <v>0</v>
          </cell>
          <cell r="F853">
            <v>1</v>
          </cell>
          <cell r="H853">
            <v>0</v>
          </cell>
          <cell r="I853">
            <v>0</v>
          </cell>
        </row>
        <row r="854">
          <cell r="A854">
            <v>5</v>
          </cell>
          <cell r="B854" t="str">
            <v xml:space="preserve"> 1.4.2.1.3  </v>
          </cell>
          <cell r="C854" t="str">
            <v xml:space="preserve"> DESMOBILIZAÇÃO  </v>
          </cell>
          <cell r="E854">
            <v>2</v>
          </cell>
          <cell r="F854">
            <v>1</v>
          </cell>
          <cell r="H854">
            <v>0</v>
          </cell>
          <cell r="I854">
            <v>0</v>
          </cell>
          <cell r="J854" t="str">
            <v/>
          </cell>
          <cell r="K854" t="str">
            <v/>
          </cell>
          <cell r="L854" t="str">
            <v/>
          </cell>
          <cell r="M854" t="str">
            <v/>
          </cell>
          <cell r="N854">
            <v>20</v>
          </cell>
          <cell r="O854" t="str">
            <v/>
          </cell>
        </row>
        <row r="855">
          <cell r="A855">
            <v>4</v>
          </cell>
          <cell r="B855" t="str">
            <v xml:space="preserve"> 1.4.2.2  </v>
          </cell>
          <cell r="C855" t="str">
            <v xml:space="preserve"> INFRA-ESTRUTURA  </v>
          </cell>
          <cell r="H855">
            <v>0</v>
          </cell>
          <cell r="I855">
            <v>0</v>
          </cell>
          <cell r="J855" t="str">
            <v/>
          </cell>
          <cell r="K855" t="str">
            <v/>
          </cell>
          <cell r="L855" t="str">
            <v/>
          </cell>
          <cell r="M855">
            <v>8</v>
          </cell>
          <cell r="N855" t="str">
            <v/>
          </cell>
          <cell r="O855" t="str">
            <v/>
          </cell>
        </row>
        <row r="856">
          <cell r="A856">
            <v>5</v>
          </cell>
          <cell r="B856" t="str">
            <v xml:space="preserve"> 1.4.2.2.1  </v>
          </cell>
          <cell r="C856" t="str">
            <v xml:space="preserve"> ESCRITÓRIO DA CONTRATADA NA UN-REPAR  </v>
          </cell>
          <cell r="H856">
            <v>0</v>
          </cell>
          <cell r="I856">
            <v>0</v>
          </cell>
          <cell r="J856" t="str">
            <v/>
          </cell>
          <cell r="K856" t="str">
            <v/>
          </cell>
          <cell r="L856" t="str">
            <v/>
          </cell>
          <cell r="M856" t="str">
            <v/>
          </cell>
          <cell r="N856">
            <v>100</v>
          </cell>
          <cell r="O856" t="str">
            <v/>
          </cell>
        </row>
        <row r="857">
          <cell r="B857" t="str">
            <v xml:space="preserve"> 1.4.2.2.1.1</v>
          </cell>
          <cell r="C857" t="str">
            <v xml:space="preserve">IMPLANTAÇÃO DO ESCRITÓRIO DA CONTRATADA NA UN-REPAR  </v>
          </cell>
          <cell r="E857">
            <v>0</v>
          </cell>
          <cell r="F857">
            <v>1</v>
          </cell>
          <cell r="H857">
            <v>0</v>
          </cell>
          <cell r="I857">
            <v>0</v>
          </cell>
          <cell r="O857">
            <v>10</v>
          </cell>
        </row>
        <row r="858">
          <cell r="B858" t="str">
            <v xml:space="preserve"> 1.4.2.2.1.2</v>
          </cell>
          <cell r="C858" t="str">
            <v xml:space="preserve">MANUTENÇÃO ESCRITÓRIO DA CONTRATADA NA UN-REPAR  </v>
          </cell>
          <cell r="E858">
            <v>0</v>
          </cell>
          <cell r="F858">
            <v>1</v>
          </cell>
          <cell r="H858">
            <v>0</v>
          </cell>
          <cell r="I858">
            <v>0</v>
          </cell>
          <cell r="O858">
            <v>90</v>
          </cell>
        </row>
        <row r="859">
          <cell r="A859">
            <v>4</v>
          </cell>
          <cell r="B859" t="str">
            <v xml:space="preserve"> 1.4.2.3  </v>
          </cell>
          <cell r="C859" t="str">
            <v xml:space="preserve"> PROJETOS CIVIS E ELETRONICOS  </v>
          </cell>
          <cell r="H859">
            <v>0</v>
          </cell>
          <cell r="I859">
            <v>0</v>
          </cell>
          <cell r="J859" t="str">
            <v/>
          </cell>
          <cell r="K859" t="str">
            <v/>
          </cell>
          <cell r="L859" t="str">
            <v/>
          </cell>
          <cell r="M859">
            <v>82</v>
          </cell>
          <cell r="N859" t="str">
            <v/>
          </cell>
          <cell r="O859" t="str">
            <v/>
          </cell>
        </row>
        <row r="860">
          <cell r="A860">
            <v>5</v>
          </cell>
          <cell r="B860" t="str">
            <v xml:space="preserve"> 1.4.2.3.1  </v>
          </cell>
          <cell r="C860" t="str">
            <v xml:space="preserve"> CIVIL  </v>
          </cell>
          <cell r="H860">
            <v>0</v>
          </cell>
          <cell r="I860">
            <v>0</v>
          </cell>
          <cell r="J860" t="str">
            <v/>
          </cell>
          <cell r="K860" t="str">
            <v/>
          </cell>
          <cell r="L860" t="str">
            <v/>
          </cell>
          <cell r="M860" t="str">
            <v/>
          </cell>
          <cell r="N860">
            <v>15</v>
          </cell>
          <cell r="O860" t="str">
            <v/>
          </cell>
        </row>
        <row r="861">
          <cell r="A861">
            <v>6</v>
          </cell>
          <cell r="B861" t="str">
            <v xml:space="preserve"> 1.4.2.3.1.1  </v>
          </cell>
          <cell r="C861" t="str">
            <v xml:space="preserve"> ESTRUTURA  </v>
          </cell>
          <cell r="H861">
            <v>0</v>
          </cell>
          <cell r="I861">
            <v>0</v>
          </cell>
          <cell r="J861" t="str">
            <v/>
          </cell>
          <cell r="K861" t="str">
            <v/>
          </cell>
          <cell r="L861" t="str">
            <v/>
          </cell>
          <cell r="M861" t="str">
            <v/>
          </cell>
          <cell r="N861" t="str">
            <v/>
          </cell>
          <cell r="O861">
            <v>40</v>
          </cell>
        </row>
        <row r="862">
          <cell r="A862">
            <v>6</v>
          </cell>
          <cell r="B862" t="str">
            <v xml:space="preserve"> 1.4.2.3.1.2</v>
          </cell>
          <cell r="C862" t="str">
            <v xml:space="preserve"> ARQUITETONICO  </v>
          </cell>
          <cell r="H862">
            <v>0</v>
          </cell>
          <cell r="I862">
            <v>0</v>
          </cell>
          <cell r="J862" t="str">
            <v/>
          </cell>
          <cell r="K862" t="str">
            <v/>
          </cell>
          <cell r="L862" t="str">
            <v/>
          </cell>
          <cell r="M862" t="str">
            <v/>
          </cell>
          <cell r="N862" t="str">
            <v/>
          </cell>
          <cell r="O862">
            <v>30</v>
          </cell>
        </row>
        <row r="863">
          <cell r="A863">
            <v>6</v>
          </cell>
          <cell r="B863" t="str">
            <v xml:space="preserve"> 1.4.2.3.1.3</v>
          </cell>
          <cell r="C863" t="str">
            <v xml:space="preserve"> UNDERGROUD  </v>
          </cell>
          <cell r="H863">
            <v>0</v>
          </cell>
          <cell r="I863">
            <v>0</v>
          </cell>
          <cell r="J863" t="str">
            <v/>
          </cell>
          <cell r="K863" t="str">
            <v/>
          </cell>
          <cell r="L863" t="str">
            <v/>
          </cell>
          <cell r="M863" t="str">
            <v/>
          </cell>
          <cell r="N863" t="str">
            <v/>
          </cell>
          <cell r="O863">
            <v>30</v>
          </cell>
        </row>
        <row r="864">
          <cell r="A864">
            <v>5</v>
          </cell>
          <cell r="B864" t="str">
            <v xml:space="preserve"> 1.4.2.3.2  </v>
          </cell>
          <cell r="C864" t="str">
            <v xml:space="preserve"> ELETROMECÂNICOS  </v>
          </cell>
          <cell r="H864">
            <v>0</v>
          </cell>
          <cell r="I864">
            <v>0</v>
          </cell>
          <cell r="J864" t="str">
            <v/>
          </cell>
          <cell r="K864" t="str">
            <v/>
          </cell>
          <cell r="L864" t="str">
            <v/>
          </cell>
          <cell r="M864" t="str">
            <v/>
          </cell>
          <cell r="N864">
            <v>78</v>
          </cell>
          <cell r="O864" t="str">
            <v/>
          </cell>
        </row>
        <row r="865">
          <cell r="A865">
            <v>6</v>
          </cell>
          <cell r="B865" t="str">
            <v xml:space="preserve"> 1.4.2.3.2.1  </v>
          </cell>
          <cell r="C865" t="str">
            <v xml:space="preserve"> PROCESSO  </v>
          </cell>
          <cell r="H865">
            <v>0</v>
          </cell>
          <cell r="I865">
            <v>0</v>
          </cell>
          <cell r="J865" t="str">
            <v/>
          </cell>
          <cell r="K865" t="str">
            <v/>
          </cell>
          <cell r="L865" t="str">
            <v/>
          </cell>
          <cell r="M865" t="str">
            <v/>
          </cell>
          <cell r="N865" t="str">
            <v/>
          </cell>
          <cell r="O865">
            <v>25</v>
          </cell>
        </row>
        <row r="866">
          <cell r="A866">
            <v>6</v>
          </cell>
          <cell r="B866" t="str">
            <v xml:space="preserve"> 1.4.2.3.2.2</v>
          </cell>
          <cell r="C866" t="str">
            <v xml:space="preserve"> EQUIPAMENTOS  </v>
          </cell>
          <cell r="H866">
            <v>0</v>
          </cell>
          <cell r="I866">
            <v>0</v>
          </cell>
          <cell r="J866" t="str">
            <v/>
          </cell>
          <cell r="K866" t="str">
            <v/>
          </cell>
          <cell r="L866" t="str">
            <v/>
          </cell>
          <cell r="M866" t="str">
            <v/>
          </cell>
          <cell r="N866" t="str">
            <v/>
          </cell>
          <cell r="O866">
            <v>15</v>
          </cell>
        </row>
        <row r="867">
          <cell r="A867">
            <v>6</v>
          </cell>
          <cell r="B867" t="str">
            <v xml:space="preserve"> 1.4.2.3.2.3</v>
          </cell>
          <cell r="C867" t="str">
            <v xml:space="preserve"> TUBULAÇÃO  </v>
          </cell>
          <cell r="H867">
            <v>0</v>
          </cell>
          <cell r="I867">
            <v>0</v>
          </cell>
          <cell r="J867" t="str">
            <v/>
          </cell>
          <cell r="K867" t="str">
            <v/>
          </cell>
          <cell r="L867" t="str">
            <v/>
          </cell>
          <cell r="M867" t="str">
            <v/>
          </cell>
          <cell r="N867" t="str">
            <v/>
          </cell>
          <cell r="O867">
            <v>30</v>
          </cell>
        </row>
        <row r="868">
          <cell r="A868">
            <v>6</v>
          </cell>
          <cell r="B868" t="str">
            <v xml:space="preserve"> 1.4.2.3.2.4</v>
          </cell>
          <cell r="C868" t="str">
            <v xml:space="preserve"> ELÉTRICA  </v>
          </cell>
          <cell r="H868">
            <v>0</v>
          </cell>
          <cell r="I868">
            <v>0</v>
          </cell>
          <cell r="J868" t="str">
            <v/>
          </cell>
          <cell r="K868" t="str">
            <v/>
          </cell>
          <cell r="L868" t="str">
            <v/>
          </cell>
          <cell r="M868" t="str">
            <v/>
          </cell>
          <cell r="N868" t="str">
            <v/>
          </cell>
          <cell r="O868">
            <v>10</v>
          </cell>
        </row>
        <row r="869">
          <cell r="A869">
            <v>6</v>
          </cell>
          <cell r="B869" t="str">
            <v xml:space="preserve"> 1.4.2.3.2.5</v>
          </cell>
          <cell r="C869" t="str">
            <v xml:space="preserve"> INSTRUMENTAÇÃO  </v>
          </cell>
          <cell r="H869">
            <v>0</v>
          </cell>
          <cell r="I869">
            <v>0</v>
          </cell>
          <cell r="J869" t="str">
            <v/>
          </cell>
          <cell r="K869" t="str">
            <v/>
          </cell>
          <cell r="L869" t="str">
            <v/>
          </cell>
          <cell r="M869" t="str">
            <v/>
          </cell>
          <cell r="N869" t="str">
            <v/>
          </cell>
          <cell r="O869">
            <v>20</v>
          </cell>
        </row>
        <row r="870">
          <cell r="A870">
            <v>5</v>
          </cell>
          <cell r="B870" t="str">
            <v xml:space="preserve"> 1.4.2.3.3  </v>
          </cell>
          <cell r="C870" t="str">
            <v xml:space="preserve"> LIVRO DE PROJETO DE PRÉ DETALHAMENTO  </v>
          </cell>
          <cell r="H870">
            <v>0</v>
          </cell>
          <cell r="I870">
            <v>0</v>
          </cell>
          <cell r="J870" t="str">
            <v/>
          </cell>
          <cell r="K870" t="str">
            <v/>
          </cell>
          <cell r="L870" t="str">
            <v/>
          </cell>
          <cell r="M870" t="str">
            <v/>
          </cell>
          <cell r="N870">
            <v>2</v>
          </cell>
          <cell r="O870" t="str">
            <v/>
          </cell>
        </row>
        <row r="871">
          <cell r="A871">
            <v>5</v>
          </cell>
          <cell r="B871" t="str">
            <v xml:space="preserve"> 1.4.2.3.4  </v>
          </cell>
          <cell r="C871" t="str">
            <v xml:space="preserve"> MAQUETE ELETRONICA  </v>
          </cell>
          <cell r="H871">
            <v>0</v>
          </cell>
          <cell r="I871">
            <v>0</v>
          </cell>
          <cell r="J871" t="str">
            <v/>
          </cell>
          <cell r="K871" t="str">
            <v/>
          </cell>
          <cell r="L871" t="str">
            <v/>
          </cell>
          <cell r="M871" t="str">
            <v/>
          </cell>
          <cell r="N871">
            <v>5</v>
          </cell>
          <cell r="O871" t="str">
            <v/>
          </cell>
        </row>
        <row r="872">
          <cell r="C872" t="str">
            <v xml:space="preserve">SUB-TOTAL - OSBL INTERLIGAÇÕES ENTRE AS UNIDADES </v>
          </cell>
        </row>
        <row r="874">
          <cell r="C874" t="str">
            <v>TOTAL CARTEIRA DE SOLVENTE</v>
          </cell>
        </row>
        <row r="876">
          <cell r="A876">
            <v>2</v>
          </cell>
          <cell r="B876" t="str">
            <v>1.5</v>
          </cell>
          <cell r="C876" t="str">
            <v xml:space="preserve"> GERAL  </v>
          </cell>
          <cell r="J876" t="str">
            <v/>
          </cell>
          <cell r="K876">
            <v>3</v>
          </cell>
          <cell r="L876" t="str">
            <v/>
          </cell>
          <cell r="M876" t="str">
            <v/>
          </cell>
          <cell r="N876" t="str">
            <v/>
          </cell>
          <cell r="O876" t="str">
            <v/>
          </cell>
        </row>
        <row r="877">
          <cell r="A877">
            <v>3</v>
          </cell>
          <cell r="B877" t="str">
            <v>1.5.1</v>
          </cell>
          <cell r="C877" t="str">
            <v xml:space="preserve">OSBL  </v>
          </cell>
          <cell r="H877">
            <v>0</v>
          </cell>
          <cell r="I877">
            <v>0</v>
          </cell>
          <cell r="J877" t="str">
            <v/>
          </cell>
          <cell r="K877" t="str">
            <v/>
          </cell>
          <cell r="L877">
            <v>100</v>
          </cell>
          <cell r="M877" t="str">
            <v/>
          </cell>
          <cell r="N877" t="str">
            <v/>
          </cell>
          <cell r="O877" t="str">
            <v/>
          </cell>
        </row>
        <row r="878">
          <cell r="A878">
            <v>4</v>
          </cell>
          <cell r="B878" t="str">
            <v xml:space="preserve"> 1.5.1.1  </v>
          </cell>
          <cell r="C878" t="str">
            <v xml:space="preserve"> MOBILIZAÇÃO  </v>
          </cell>
          <cell r="H878">
            <v>0</v>
          </cell>
          <cell r="I878">
            <v>0</v>
          </cell>
          <cell r="J878" t="str">
            <v/>
          </cell>
          <cell r="K878" t="str">
            <v/>
          </cell>
          <cell r="L878" t="str">
            <v/>
          </cell>
          <cell r="M878">
            <v>10</v>
          </cell>
          <cell r="N878" t="str">
            <v/>
          </cell>
          <cell r="O878" t="str">
            <v/>
          </cell>
        </row>
        <row r="879">
          <cell r="A879">
            <v>5</v>
          </cell>
          <cell r="B879" t="str">
            <v xml:space="preserve"> 1.5.1.1.1  </v>
          </cell>
          <cell r="C879" t="str">
            <v xml:space="preserve"> KICK OFF MEETING  </v>
          </cell>
          <cell r="E879">
            <v>0.5</v>
          </cell>
          <cell r="F879">
            <v>1</v>
          </cell>
          <cell r="H879">
            <v>0</v>
          </cell>
          <cell r="I879">
            <v>0</v>
          </cell>
          <cell r="J879" t="str">
            <v/>
          </cell>
          <cell r="K879" t="str">
            <v/>
          </cell>
          <cell r="L879" t="str">
            <v/>
          </cell>
          <cell r="M879" t="str">
            <v/>
          </cell>
          <cell r="N879">
            <v>5</v>
          </cell>
          <cell r="O879" t="str">
            <v/>
          </cell>
        </row>
        <row r="880">
          <cell r="A880">
            <v>5</v>
          </cell>
          <cell r="B880" t="str">
            <v xml:space="preserve"> 1.5.1.1.2  </v>
          </cell>
          <cell r="C880" t="str">
            <v xml:space="preserve"> MOBILIZAÇÃO, PLANEJAMENTO. MANUTENÇÃO  </v>
          </cell>
          <cell r="H880">
            <v>0</v>
          </cell>
          <cell r="I880">
            <v>0</v>
          </cell>
          <cell r="J880" t="str">
            <v/>
          </cell>
          <cell r="K880" t="str">
            <v/>
          </cell>
          <cell r="L880" t="str">
            <v/>
          </cell>
          <cell r="M880" t="str">
            <v/>
          </cell>
          <cell r="N880">
            <v>75</v>
          </cell>
          <cell r="O880" t="str">
            <v/>
          </cell>
        </row>
        <row r="881">
          <cell r="A881">
            <v>6</v>
          </cell>
          <cell r="B881" t="str">
            <v xml:space="preserve"> 1.5.1.1.2.1  </v>
          </cell>
          <cell r="C881" t="str">
            <v xml:space="preserve"> MOBILIZAÇÃO DAS EQUIPES  </v>
          </cell>
          <cell r="H881">
            <v>0</v>
          </cell>
          <cell r="I881">
            <v>0</v>
          </cell>
          <cell r="J881" t="str">
            <v/>
          </cell>
          <cell r="K881" t="str">
            <v/>
          </cell>
          <cell r="L881" t="str">
            <v/>
          </cell>
          <cell r="M881" t="str">
            <v/>
          </cell>
          <cell r="N881" t="str">
            <v/>
          </cell>
          <cell r="O881">
            <v>10</v>
          </cell>
        </row>
        <row r="882">
          <cell r="B882" t="str">
            <v>1.5.1.1.2.1.1</v>
          </cell>
          <cell r="C882" t="str">
            <v xml:space="preserve"> MOBILIZAÇÃO DA EQUIPE NO ESCRITÓRIO SEDE DA CONTRATADA</v>
          </cell>
          <cell r="E882">
            <v>3.7499999999999999E-2</v>
          </cell>
          <cell r="F882">
            <v>1</v>
          </cell>
          <cell r="H882">
            <v>0</v>
          </cell>
          <cell r="I882">
            <v>0</v>
          </cell>
        </row>
        <row r="883">
          <cell r="B883" t="str">
            <v>1.5.1.1.2.1.2</v>
          </cell>
          <cell r="C883" t="str">
            <v xml:space="preserve"> MOBILIZAÇÃO DA EQUIPE MÍNIMA LOTADA NA UM-REPAR</v>
          </cell>
          <cell r="E883">
            <v>0.71249999999999991</v>
          </cell>
          <cell r="F883">
            <v>1</v>
          </cell>
          <cell r="H883">
            <v>0</v>
          </cell>
          <cell r="I883">
            <v>0</v>
          </cell>
        </row>
        <row r="884">
          <cell r="A884">
            <v>6</v>
          </cell>
          <cell r="B884" t="str">
            <v xml:space="preserve">1.5.1.1.2.2  </v>
          </cell>
          <cell r="C884" t="str">
            <v xml:space="preserve"> PLANEJAMENTO  </v>
          </cell>
          <cell r="H884">
            <v>0</v>
          </cell>
          <cell r="I884">
            <v>0</v>
          </cell>
          <cell r="J884" t="str">
            <v/>
          </cell>
          <cell r="K884" t="str">
            <v/>
          </cell>
          <cell r="L884" t="str">
            <v/>
          </cell>
          <cell r="M884" t="str">
            <v/>
          </cell>
          <cell r="N884" t="str">
            <v/>
          </cell>
          <cell r="O884">
            <v>40</v>
          </cell>
        </row>
        <row r="885">
          <cell r="B885" t="str">
            <v>1.5.1.1.2.2.1</v>
          </cell>
          <cell r="C885" t="str">
            <v>ORGANIZAÇÃO, RESPONSABILIDADE, AUTORIDADE E RECURSOS</v>
          </cell>
          <cell r="H885">
            <v>0</v>
          </cell>
          <cell r="I885">
            <v>0</v>
          </cell>
        </row>
        <row r="886">
          <cell r="B886" t="str">
            <v>1.5.1.1.2.2.1.1</v>
          </cell>
          <cell r="C886" t="str">
            <v>ORGANOGRAMAS</v>
          </cell>
          <cell r="E886">
            <v>0.15</v>
          </cell>
          <cell r="F886">
            <v>1</v>
          </cell>
          <cell r="H886">
            <v>0</v>
          </cell>
          <cell r="I886">
            <v>0</v>
          </cell>
        </row>
        <row r="887">
          <cell r="B887" t="str">
            <v>1.5.1.1.2.2.1.2</v>
          </cell>
          <cell r="C887" t="str">
            <v>CURRÍCULOS</v>
          </cell>
          <cell r="E887">
            <v>0.15</v>
          </cell>
          <cell r="F887">
            <v>1</v>
          </cell>
          <cell r="H887">
            <v>0</v>
          </cell>
          <cell r="I887">
            <v>0</v>
          </cell>
        </row>
        <row r="888">
          <cell r="B888" t="str">
            <v>1.5.1.1.2.2.2</v>
          </cell>
          <cell r="C888" t="str">
            <v>RECURSOS</v>
          </cell>
          <cell r="F888" t="str">
            <v>RECURSOS</v>
          </cell>
          <cell r="H888">
            <v>0</v>
          </cell>
          <cell r="I888">
            <v>0</v>
          </cell>
        </row>
        <row r="889">
          <cell r="B889" t="str">
            <v>1.5.1.1.2.2.2.1</v>
          </cell>
          <cell r="C889" t="str">
            <v>HISTOGRAMA DE MÃO DE OBRA</v>
          </cell>
          <cell r="E889">
            <v>0.3</v>
          </cell>
          <cell r="F889">
            <v>1</v>
          </cell>
          <cell r="H889">
            <v>0</v>
          </cell>
          <cell r="I889">
            <v>0</v>
          </cell>
        </row>
        <row r="890">
          <cell r="B890" t="str">
            <v>1.5.1.1.2.2.3</v>
          </cell>
          <cell r="C890" t="str">
            <v>PROCEDIMENTO DE PLANEJAMENTO DE PROJETO</v>
          </cell>
          <cell r="H890">
            <v>0</v>
          </cell>
          <cell r="I890">
            <v>0</v>
          </cell>
        </row>
        <row r="891">
          <cell r="B891" t="str">
            <v>1.5.1.1.2.2.3.1</v>
          </cell>
          <cell r="C891" t="str">
            <v>EAP DETALHADA</v>
          </cell>
          <cell r="E891">
            <v>0.26999999999999991</v>
          </cell>
          <cell r="F891">
            <v>1</v>
          </cell>
          <cell r="H891">
            <v>0</v>
          </cell>
          <cell r="I891">
            <v>0</v>
          </cell>
        </row>
        <row r="892">
          <cell r="B892" t="str">
            <v>1.5.1.1.2.2.3.2</v>
          </cell>
          <cell r="C892" t="str">
            <v>LISTA DE DOCUMENTOS DA U-2316 - UHDS</v>
          </cell>
          <cell r="E892">
            <v>0.35999999999999993</v>
          </cell>
          <cell r="F892">
            <v>1</v>
          </cell>
          <cell r="H892">
            <v>0</v>
          </cell>
          <cell r="I892">
            <v>0</v>
          </cell>
        </row>
        <row r="893">
          <cell r="B893" t="str">
            <v>1.5.1.1.2.2.3.3</v>
          </cell>
          <cell r="C893" t="str">
            <v>CRONOGRAMA DE EXECUÇÃO FÍSICA DETALHADO</v>
          </cell>
          <cell r="E893">
            <v>0.35999999999999993</v>
          </cell>
          <cell r="F893">
            <v>1</v>
          </cell>
          <cell r="H893">
            <v>0</v>
          </cell>
          <cell r="I893">
            <v>0</v>
          </cell>
        </row>
        <row r="894">
          <cell r="B894" t="str">
            <v>1.5.1.1.2.2.3.4</v>
          </cell>
          <cell r="C894" t="str">
            <v>CURVA DE EXECUÇÃO FÍSICA</v>
          </cell>
          <cell r="E894">
            <v>0.17999999999999997</v>
          </cell>
          <cell r="F894">
            <v>1</v>
          </cell>
          <cell r="H894">
            <v>0</v>
          </cell>
          <cell r="I894">
            <v>0</v>
          </cell>
        </row>
        <row r="895">
          <cell r="B895" t="str">
            <v>1.5.1.1.2.2.3.5</v>
          </cell>
          <cell r="C895" t="str">
            <v>CRONOGRAMA DE EXECUÇÃO FÍSICA-FINANCEIRO DETALHADO</v>
          </cell>
          <cell r="E895">
            <v>0.17999999999999997</v>
          </cell>
          <cell r="F895">
            <v>1</v>
          </cell>
          <cell r="H895">
            <v>0</v>
          </cell>
          <cell r="I895">
            <v>0</v>
          </cell>
        </row>
        <row r="896">
          <cell r="B896" t="str">
            <v>1.5.1.1.2.2.3.6</v>
          </cell>
          <cell r="C896" t="str">
            <v>CURVA DE EXECUÇÃO FÍSICA-FINANCEIRA</v>
          </cell>
          <cell r="E896">
            <v>0.17999999999999997</v>
          </cell>
          <cell r="F896">
            <v>1</v>
          </cell>
          <cell r="H896">
            <v>0</v>
          </cell>
          <cell r="I896">
            <v>0</v>
          </cell>
        </row>
        <row r="897">
          <cell r="B897" t="str">
            <v>1.5.1.1.2.2.3.7</v>
          </cell>
          <cell r="C897" t="str">
            <v>PROCEDIMENTO DE MEDIÇÃO DE SERVIÇOS</v>
          </cell>
          <cell r="E897">
            <v>0.26999999999999991</v>
          </cell>
          <cell r="F897">
            <v>1</v>
          </cell>
          <cell r="H897">
            <v>0</v>
          </cell>
          <cell r="I897">
            <v>0</v>
          </cell>
        </row>
        <row r="898">
          <cell r="B898" t="str">
            <v>1.5.1.1.2.2.4</v>
          </cell>
          <cell r="C898" t="str">
            <v>PROCEDIMENTOS DE QSMS</v>
          </cell>
          <cell r="H898">
            <v>0</v>
          </cell>
          <cell r="I898">
            <v>0</v>
          </cell>
        </row>
        <row r="899">
          <cell r="B899" t="str">
            <v>1.5.1.1.2.2.4.1</v>
          </cell>
          <cell r="C899" t="str">
            <v>MANUAL DA QUALIDADE DE PROJETO DE PRÉ-DETALHAMENTO</v>
          </cell>
          <cell r="E899">
            <v>0.42</v>
          </cell>
          <cell r="F899">
            <v>1</v>
          </cell>
          <cell r="H899">
            <v>0</v>
          </cell>
          <cell r="I899">
            <v>0</v>
          </cell>
        </row>
        <row r="900">
          <cell r="B900" t="str">
            <v>1.5.1.1.2.2.4.2</v>
          </cell>
          <cell r="C900" t="str">
            <v>PLANO DA QUALIDADE</v>
          </cell>
          <cell r="E900">
            <v>0.17999999999999997</v>
          </cell>
          <cell r="F900">
            <v>1</v>
          </cell>
          <cell r="H900">
            <v>0</v>
          </cell>
          <cell r="I900">
            <v>0</v>
          </cell>
        </row>
        <row r="901">
          <cell r="A901">
            <v>6</v>
          </cell>
          <cell r="B901" t="str">
            <v xml:space="preserve"> 1.5.1.1.2.3  </v>
          </cell>
          <cell r="C901" t="str">
            <v xml:space="preserve"> MANUTENÇÃO DAS EQUIPES  </v>
          </cell>
          <cell r="H901">
            <v>0</v>
          </cell>
          <cell r="I901">
            <v>0</v>
          </cell>
          <cell r="J901" t="str">
            <v/>
          </cell>
          <cell r="K901" t="str">
            <v/>
          </cell>
          <cell r="L901" t="str">
            <v/>
          </cell>
          <cell r="M901" t="str">
            <v/>
          </cell>
          <cell r="N901" t="str">
            <v/>
          </cell>
          <cell r="O901">
            <v>50</v>
          </cell>
        </row>
        <row r="902">
          <cell r="B902" t="str">
            <v xml:space="preserve"> 1.5.1.1.2.3.1</v>
          </cell>
          <cell r="C902" t="str">
            <v>MANUTENÇÃO DA EQUIPE NO ESCRITÓRIO SEDE DA CONTRATADA</v>
          </cell>
          <cell r="E902">
            <v>0</v>
          </cell>
          <cell r="F902">
            <v>1</v>
          </cell>
          <cell r="H902">
            <v>0</v>
          </cell>
          <cell r="I902">
            <v>0</v>
          </cell>
        </row>
        <row r="903">
          <cell r="B903" t="str">
            <v xml:space="preserve"> 1.5.1.1.2.3.2</v>
          </cell>
          <cell r="C903" t="str">
            <v>MANUTENÇÃO DA EQUIPE MÍNIMA LOTADA NA UM-REPAR</v>
          </cell>
          <cell r="E903">
            <v>0</v>
          </cell>
          <cell r="F903">
            <v>1</v>
          </cell>
          <cell r="H903">
            <v>0</v>
          </cell>
          <cell r="I903">
            <v>0</v>
          </cell>
        </row>
        <row r="904">
          <cell r="A904">
            <v>5</v>
          </cell>
          <cell r="B904" t="str">
            <v xml:space="preserve"> 1.5.1.1.3  </v>
          </cell>
          <cell r="C904" t="str">
            <v xml:space="preserve"> DESMOBILIZAÇÃO  </v>
          </cell>
          <cell r="E904">
            <v>2</v>
          </cell>
          <cell r="F904">
            <v>1</v>
          </cell>
          <cell r="H904">
            <v>0</v>
          </cell>
          <cell r="I904">
            <v>0</v>
          </cell>
          <cell r="J904" t="str">
            <v/>
          </cell>
          <cell r="K904" t="str">
            <v/>
          </cell>
          <cell r="L904" t="str">
            <v/>
          </cell>
          <cell r="M904" t="str">
            <v/>
          </cell>
          <cell r="N904">
            <v>20</v>
          </cell>
          <cell r="O904" t="str">
            <v/>
          </cell>
        </row>
        <row r="905">
          <cell r="A905">
            <v>4</v>
          </cell>
          <cell r="B905" t="str">
            <v xml:space="preserve"> 1.5.1.2  </v>
          </cell>
          <cell r="C905" t="str">
            <v xml:space="preserve"> INFRA-ESTRUTURA  </v>
          </cell>
          <cell r="H905">
            <v>0</v>
          </cell>
          <cell r="I905">
            <v>0</v>
          </cell>
          <cell r="J905" t="str">
            <v/>
          </cell>
          <cell r="K905" t="str">
            <v/>
          </cell>
          <cell r="L905" t="str">
            <v/>
          </cell>
          <cell r="M905">
            <v>8</v>
          </cell>
          <cell r="N905" t="str">
            <v/>
          </cell>
          <cell r="O905" t="str">
            <v/>
          </cell>
        </row>
        <row r="906">
          <cell r="A906">
            <v>5</v>
          </cell>
          <cell r="B906" t="str">
            <v xml:space="preserve"> 1.5.1.2.1  </v>
          </cell>
          <cell r="C906" t="str">
            <v xml:space="preserve"> ESCRITÓRIO DA CONTRATADA NA UN-REPAR  </v>
          </cell>
          <cell r="H906">
            <v>0</v>
          </cell>
          <cell r="I906">
            <v>0</v>
          </cell>
          <cell r="J906" t="str">
            <v/>
          </cell>
          <cell r="K906" t="str">
            <v/>
          </cell>
          <cell r="L906" t="str">
            <v/>
          </cell>
          <cell r="M906" t="str">
            <v/>
          </cell>
          <cell r="N906">
            <v>100</v>
          </cell>
          <cell r="O906" t="str">
            <v/>
          </cell>
        </row>
        <row r="907">
          <cell r="B907" t="str">
            <v xml:space="preserve"> 1.5.1.2.1.1</v>
          </cell>
          <cell r="C907" t="str">
            <v xml:space="preserve">IMPLANTAÇÃO DO ESCRITÓRIO DA CONTRATADA NA UN-REPAR  </v>
          </cell>
          <cell r="E907">
            <v>0</v>
          </cell>
          <cell r="F907">
            <v>1</v>
          </cell>
          <cell r="H907">
            <v>0</v>
          </cell>
          <cell r="I907">
            <v>0</v>
          </cell>
          <cell r="O907">
            <v>10</v>
          </cell>
        </row>
        <row r="908">
          <cell r="B908" t="str">
            <v xml:space="preserve"> 1.5.1.2.1.2</v>
          </cell>
          <cell r="C908" t="str">
            <v xml:space="preserve">MANUTENÇÃO ESCRITÓRIO DA CONTRATADA NA UN-REPAR  </v>
          </cell>
          <cell r="E908">
            <v>0</v>
          </cell>
          <cell r="F908">
            <v>1</v>
          </cell>
          <cell r="H908">
            <v>0</v>
          </cell>
          <cell r="I908">
            <v>0</v>
          </cell>
          <cell r="O908">
            <v>90</v>
          </cell>
        </row>
        <row r="909">
          <cell r="A909">
            <v>4</v>
          </cell>
          <cell r="B909" t="str">
            <v xml:space="preserve"> 1.5.1.3  </v>
          </cell>
          <cell r="C909" t="str">
            <v xml:space="preserve"> PROJETOS CIVIS E ELETRONICOS  </v>
          </cell>
          <cell r="H909">
            <v>0</v>
          </cell>
          <cell r="I909">
            <v>0</v>
          </cell>
          <cell r="J909" t="str">
            <v/>
          </cell>
          <cell r="K909" t="str">
            <v/>
          </cell>
          <cell r="L909" t="str">
            <v/>
          </cell>
          <cell r="M909">
            <v>82</v>
          </cell>
          <cell r="N909" t="str">
            <v/>
          </cell>
          <cell r="O909" t="str">
            <v/>
          </cell>
        </row>
        <row r="910">
          <cell r="A910">
            <v>5</v>
          </cell>
          <cell r="B910" t="str">
            <v xml:space="preserve"> 1.5.1.3.1  </v>
          </cell>
          <cell r="C910" t="str">
            <v xml:space="preserve"> CIVIL  </v>
          </cell>
          <cell r="H910">
            <v>0</v>
          </cell>
          <cell r="I910">
            <v>0</v>
          </cell>
          <cell r="J910" t="str">
            <v/>
          </cell>
          <cell r="K910" t="str">
            <v/>
          </cell>
          <cell r="L910" t="str">
            <v/>
          </cell>
          <cell r="M910" t="str">
            <v/>
          </cell>
          <cell r="N910">
            <v>15</v>
          </cell>
          <cell r="O910" t="str">
            <v/>
          </cell>
        </row>
        <row r="911">
          <cell r="A911">
            <v>6</v>
          </cell>
          <cell r="B911" t="str">
            <v xml:space="preserve"> 1.5.1.3.1.1  </v>
          </cell>
          <cell r="C911" t="str">
            <v xml:space="preserve"> ESTRUTURA  </v>
          </cell>
          <cell r="H911">
            <v>0</v>
          </cell>
          <cell r="I911">
            <v>0</v>
          </cell>
          <cell r="J911" t="str">
            <v/>
          </cell>
          <cell r="K911" t="str">
            <v/>
          </cell>
          <cell r="L911" t="str">
            <v/>
          </cell>
          <cell r="M911" t="str">
            <v/>
          </cell>
          <cell r="N911" t="str">
            <v/>
          </cell>
          <cell r="O911">
            <v>40</v>
          </cell>
        </row>
        <row r="912">
          <cell r="A912">
            <v>6</v>
          </cell>
          <cell r="B912" t="str">
            <v xml:space="preserve"> 1.5.1.3.1.2  </v>
          </cell>
          <cell r="C912" t="str">
            <v xml:space="preserve"> ARQUITETONICO  </v>
          </cell>
          <cell r="H912">
            <v>0</v>
          </cell>
          <cell r="I912">
            <v>0</v>
          </cell>
          <cell r="J912" t="str">
            <v/>
          </cell>
          <cell r="K912" t="str">
            <v/>
          </cell>
          <cell r="L912" t="str">
            <v/>
          </cell>
          <cell r="M912" t="str">
            <v/>
          </cell>
          <cell r="N912" t="str">
            <v/>
          </cell>
          <cell r="O912">
            <v>30</v>
          </cell>
        </row>
        <row r="913">
          <cell r="A913">
            <v>6</v>
          </cell>
          <cell r="B913" t="str">
            <v xml:space="preserve"> 1.5.1.3.1.3  </v>
          </cell>
          <cell r="C913" t="str">
            <v xml:space="preserve"> UNDERGROUD  </v>
          </cell>
          <cell r="H913">
            <v>0</v>
          </cell>
          <cell r="I913">
            <v>0</v>
          </cell>
          <cell r="J913" t="str">
            <v/>
          </cell>
          <cell r="K913" t="str">
            <v/>
          </cell>
          <cell r="L913" t="str">
            <v/>
          </cell>
          <cell r="M913" t="str">
            <v/>
          </cell>
          <cell r="N913" t="str">
            <v/>
          </cell>
          <cell r="O913">
            <v>30</v>
          </cell>
        </row>
        <row r="914">
          <cell r="A914">
            <v>5</v>
          </cell>
          <cell r="B914" t="str">
            <v xml:space="preserve"> 1.5.1.3.2  </v>
          </cell>
          <cell r="C914" t="str">
            <v xml:space="preserve"> ELETROMECÂNICOS  </v>
          </cell>
          <cell r="H914">
            <v>0</v>
          </cell>
          <cell r="I914">
            <v>0</v>
          </cell>
          <cell r="J914" t="str">
            <v/>
          </cell>
          <cell r="K914" t="str">
            <v/>
          </cell>
          <cell r="L914" t="str">
            <v/>
          </cell>
          <cell r="M914" t="str">
            <v/>
          </cell>
          <cell r="N914">
            <v>78</v>
          </cell>
          <cell r="O914" t="str">
            <v/>
          </cell>
        </row>
        <row r="915">
          <cell r="A915">
            <v>6</v>
          </cell>
          <cell r="B915" t="str">
            <v xml:space="preserve"> 1.5.1.3.2.1  </v>
          </cell>
          <cell r="C915" t="str">
            <v xml:space="preserve"> PROCESSO  </v>
          </cell>
          <cell r="H915">
            <v>0</v>
          </cell>
          <cell r="I915">
            <v>0</v>
          </cell>
          <cell r="J915" t="str">
            <v/>
          </cell>
          <cell r="K915" t="str">
            <v/>
          </cell>
          <cell r="L915" t="str">
            <v/>
          </cell>
          <cell r="M915" t="str">
            <v/>
          </cell>
          <cell r="N915" t="str">
            <v/>
          </cell>
          <cell r="O915">
            <v>25</v>
          </cell>
        </row>
        <row r="916">
          <cell r="A916">
            <v>6</v>
          </cell>
          <cell r="B916" t="str">
            <v xml:space="preserve"> 1.5.1.3.2.2  </v>
          </cell>
          <cell r="C916" t="str">
            <v xml:space="preserve"> EQUIPAMENTOS  </v>
          </cell>
          <cell r="H916">
            <v>0</v>
          </cell>
          <cell r="I916">
            <v>0</v>
          </cell>
          <cell r="J916" t="str">
            <v/>
          </cell>
          <cell r="K916" t="str">
            <v/>
          </cell>
          <cell r="L916" t="str">
            <v/>
          </cell>
          <cell r="M916" t="str">
            <v/>
          </cell>
          <cell r="N916" t="str">
            <v/>
          </cell>
          <cell r="O916">
            <v>15</v>
          </cell>
        </row>
        <row r="917">
          <cell r="A917">
            <v>6</v>
          </cell>
          <cell r="B917" t="str">
            <v xml:space="preserve"> 1.5.1.3.2.3  </v>
          </cell>
          <cell r="C917" t="str">
            <v xml:space="preserve"> TUBULAÇÃO  </v>
          </cell>
          <cell r="H917">
            <v>0</v>
          </cell>
          <cell r="I917">
            <v>0</v>
          </cell>
          <cell r="J917" t="str">
            <v/>
          </cell>
          <cell r="K917" t="str">
            <v/>
          </cell>
          <cell r="L917" t="str">
            <v/>
          </cell>
          <cell r="M917" t="str">
            <v/>
          </cell>
          <cell r="N917" t="str">
            <v/>
          </cell>
          <cell r="O917">
            <v>30</v>
          </cell>
        </row>
        <row r="918">
          <cell r="A918">
            <v>6</v>
          </cell>
          <cell r="B918" t="str">
            <v xml:space="preserve"> 1.5.1.3.2.4  </v>
          </cell>
          <cell r="C918" t="str">
            <v xml:space="preserve"> ELÉTRICA  </v>
          </cell>
          <cell r="H918">
            <v>0</v>
          </cell>
          <cell r="I918">
            <v>0</v>
          </cell>
          <cell r="J918" t="str">
            <v/>
          </cell>
          <cell r="K918" t="str">
            <v/>
          </cell>
          <cell r="L918" t="str">
            <v/>
          </cell>
          <cell r="M918" t="str">
            <v/>
          </cell>
          <cell r="N918" t="str">
            <v/>
          </cell>
          <cell r="O918">
            <v>10</v>
          </cell>
        </row>
        <row r="919">
          <cell r="A919">
            <v>6</v>
          </cell>
          <cell r="B919" t="str">
            <v xml:space="preserve"> 1.5.1.3.2.5  </v>
          </cell>
          <cell r="C919" t="str">
            <v xml:space="preserve"> INSTRUMENTAÇÃO  </v>
          </cell>
          <cell r="H919">
            <v>0</v>
          </cell>
          <cell r="I919">
            <v>0</v>
          </cell>
          <cell r="J919" t="str">
            <v/>
          </cell>
          <cell r="K919" t="str">
            <v/>
          </cell>
          <cell r="L919" t="str">
            <v/>
          </cell>
          <cell r="M919" t="str">
            <v/>
          </cell>
          <cell r="N919" t="str">
            <v/>
          </cell>
          <cell r="O919">
            <v>20</v>
          </cell>
        </row>
        <row r="920">
          <cell r="A920">
            <v>5</v>
          </cell>
          <cell r="B920" t="str">
            <v xml:space="preserve"> 1.5.1.3.3  </v>
          </cell>
          <cell r="C920" t="str">
            <v xml:space="preserve"> LIVRO DE PROJETO DE PRÉ DETALHAMENTO  </v>
          </cell>
          <cell r="H920">
            <v>0</v>
          </cell>
          <cell r="I920">
            <v>0</v>
          </cell>
          <cell r="J920" t="str">
            <v/>
          </cell>
          <cell r="K920" t="str">
            <v/>
          </cell>
          <cell r="L920" t="str">
            <v/>
          </cell>
          <cell r="M920" t="str">
            <v/>
          </cell>
          <cell r="N920">
            <v>2</v>
          </cell>
          <cell r="O920" t="str">
            <v/>
          </cell>
        </row>
        <row r="921">
          <cell r="A921">
            <v>5</v>
          </cell>
          <cell r="B921" t="str">
            <v xml:space="preserve"> 1.5.1.3.4  </v>
          </cell>
          <cell r="C921" t="str">
            <v xml:space="preserve"> MAQUETE ELETRONICA  </v>
          </cell>
          <cell r="H921">
            <v>0</v>
          </cell>
          <cell r="I921">
            <v>0</v>
          </cell>
          <cell r="J921" t="str">
            <v/>
          </cell>
          <cell r="K921" t="str">
            <v/>
          </cell>
          <cell r="L921" t="str">
            <v/>
          </cell>
          <cell r="M921" t="str">
            <v/>
          </cell>
          <cell r="N921">
            <v>5</v>
          </cell>
          <cell r="O921" t="str">
            <v/>
          </cell>
        </row>
      </sheetData>
      <sheetData sheetId="1"/>
      <sheetData sheetId="2"/>
      <sheetData sheetId="3"/>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D-PS-PMC-RMA"/>
    </sheetNames>
    <sheetDataSet>
      <sheetData sheetId="0">
        <row r="1">
          <cell r="Q1" t="str">
            <v>PROJETO SALOBOB1010</v>
          </cell>
        </row>
        <row r="2">
          <cell r="A2" t="str">
            <v>PROJETO DETALHADOGERALLISTA DE DESENHOS E DOCUMENTOS - PREVISÃO SETEMBRO/07</v>
          </cell>
          <cell r="Q2" t="str">
            <v>N° CVRD</v>
          </cell>
          <cell r="V2" t="str">
            <v>PÁGINA</v>
          </cell>
        </row>
        <row r="3">
          <cell r="Q3" t="str">
            <v>LD-0000-F-7000</v>
          </cell>
        </row>
        <row r="4">
          <cell r="Q4" t="str">
            <v>Nº PLANAVE</v>
          </cell>
          <cell r="V4" t="str">
            <v>REV.</v>
          </cell>
        </row>
        <row r="5">
          <cell r="Q5" t="str">
            <v>1.07.077-LD-E06-B00-001-A</v>
          </cell>
          <cell r="V5" t="str">
            <v>B</v>
          </cell>
        </row>
        <row r="8">
          <cell r="B8" t="str">
            <v>TE - TIPO DE EMISSÃO</v>
          </cell>
          <cell r="L8" t="str">
            <v>AF - PERCENTUAIS DE AVANÇO FÍSICO</v>
          </cell>
        </row>
        <row r="9">
          <cell r="B9" t="str">
            <v>A - PRELIMINAR</v>
          </cell>
          <cell r="D9" t="str">
            <v>C - PARA CONHECIMENTO</v>
          </cell>
          <cell r="E9" t="str">
            <v xml:space="preserve">       E - PARA CONSTRUÇÃO</v>
          </cell>
          <cell r="F9" t="str">
            <v>G - CONFORME CONSTRUÍDO</v>
          </cell>
        </row>
        <row r="10">
          <cell r="B10" t="str">
            <v>B - PARA APROVAÇÃO</v>
          </cell>
          <cell r="D10" t="str">
            <v>D - PARA COTAÇÃO</v>
          </cell>
          <cell r="E10" t="str">
            <v xml:space="preserve">       F - CONFORME COMPRADO</v>
          </cell>
          <cell r="F10" t="str">
            <v>H - CANCELADO</v>
          </cell>
          <cell r="L10" t="str">
            <v xml:space="preserve">8-% - EMISSÃO DO DOCUMENTO </v>
          </cell>
          <cell r="P10" t="str">
            <v>1--% - APROVAÇÃO DO DOCUMENTO</v>
          </cell>
        </row>
        <row r="13">
          <cell r="A13" t="str">
            <v>ITEM</v>
          </cell>
          <cell r="B13" t="str">
            <v>NúmeroCVRD</v>
          </cell>
          <cell r="C13" t="str">
            <v>NúmeroPLANAVE</v>
          </cell>
          <cell r="D13" t="str">
            <v>Atividade da Rede / ID / Item do Contrato</v>
          </cell>
          <cell r="E13" t="str">
            <v>Título</v>
          </cell>
          <cell r="F13" t="str">
            <v>Dados do Documento</v>
          </cell>
          <cell r="J13" t="str">
            <v>Programação</v>
          </cell>
          <cell r="O13" t="str">
            <v>Emissão Inicial</v>
          </cell>
          <cell r="R13" t="str">
            <v>Última Emissão</v>
          </cell>
          <cell r="U13" t="str">
            <v>Ação</v>
          </cell>
          <cell r="V13" t="str">
            <v>Obs</v>
          </cell>
        </row>
        <row r="15">
          <cell r="F15" t="str">
            <v>AF %</v>
          </cell>
          <cell r="G15" t="str">
            <v>Rev</v>
          </cell>
          <cell r="H15" t="str">
            <v>Formato</v>
          </cell>
          <cell r="I15" t="str">
            <v>A1eq</v>
          </cell>
          <cell r="J15" t="str">
            <v>Contratada</v>
          </cell>
          <cell r="L15" t="str">
            <v>Atual</v>
          </cell>
          <cell r="N15" t="str">
            <v>Quant reprog</v>
          </cell>
          <cell r="O15" t="str">
            <v>Data</v>
          </cell>
          <cell r="P15" t="str">
            <v>TE</v>
          </cell>
          <cell r="Q15" t="str">
            <v>GRD</v>
          </cell>
          <cell r="R15" t="str">
            <v>Data</v>
          </cell>
          <cell r="S15" t="str">
            <v>TE</v>
          </cell>
          <cell r="T15" t="str">
            <v>GRD</v>
          </cell>
        </row>
        <row r="16">
          <cell r="J16" t="str">
            <v>Início</v>
          </cell>
          <cell r="K16" t="str">
            <v>Término</v>
          </cell>
          <cell r="L16" t="str">
            <v>Início</v>
          </cell>
          <cell r="M16" t="str">
            <v>Término</v>
          </cell>
        </row>
        <row r="17">
          <cell r="B17" t="str">
            <v>ÁREA 00</v>
          </cell>
          <cell r="E17" t="str">
            <v>GERAL</v>
          </cell>
          <cell r="F17">
            <v>5.2477576335877843E-3</v>
          </cell>
        </row>
        <row r="18">
          <cell r="A18">
            <v>1</v>
          </cell>
          <cell r="B18" t="str">
            <v>RL-0000-G-7000</v>
          </cell>
          <cell r="C18" t="str">
            <v>NC-000-002-001</v>
          </cell>
          <cell r="D18" t="str">
            <v>E.40.00.000.021</v>
          </cell>
          <cell r="E18" t="str">
            <v>PROJETO DETALHADO - GERAL - NORMA DE COORDENAÇÃO</v>
          </cell>
          <cell r="F18">
            <v>0.8</v>
          </cell>
          <cell r="G18" t="str">
            <v>C</v>
          </cell>
          <cell r="H18" t="str">
            <v>A4</v>
          </cell>
          <cell r="I18">
            <v>0.88749999999999996</v>
          </cell>
          <cell r="J18">
            <v>39322</v>
          </cell>
          <cell r="K18">
            <v>39322</v>
          </cell>
          <cell r="O18">
            <v>39322</v>
          </cell>
          <cell r="P18" t="str">
            <v>B</v>
          </cell>
          <cell r="Q18" t="str">
            <v>0002/07</v>
          </cell>
          <cell r="R18">
            <v>39339</v>
          </cell>
          <cell r="S18" t="str">
            <v>B</v>
          </cell>
          <cell r="T18" t="str">
            <v>0011/07</v>
          </cell>
        </row>
        <row r="19">
          <cell r="A19">
            <v>2</v>
          </cell>
          <cell r="B19" t="str">
            <v>RL-0000-G-7001</v>
          </cell>
          <cell r="C19" t="str">
            <v>RL-D00-000-052</v>
          </cell>
          <cell r="D19" t="str">
            <v>E.40.00.000.021</v>
          </cell>
          <cell r="E19" t="str">
            <v>PROJETO DETALHADO - GERAL - RELATÓRIO TÉCNICO - REUNIÃO COM A EQUIPE DA MINA DO SOSSEGO REFERENTE ÀS UNIDADES DE APOIO</v>
          </cell>
          <cell r="F19">
            <v>1</v>
          </cell>
          <cell r="G19" t="str">
            <v>A</v>
          </cell>
          <cell r="H19" t="str">
            <v>A4</v>
          </cell>
          <cell r="I19">
            <v>0.88749999999999996</v>
          </cell>
          <cell r="J19">
            <v>39339</v>
          </cell>
          <cell r="K19">
            <v>39339</v>
          </cell>
          <cell r="O19">
            <v>39339</v>
          </cell>
          <cell r="P19" t="str">
            <v>C</v>
          </cell>
          <cell r="Q19" t="str">
            <v>0013/07</v>
          </cell>
          <cell r="R19">
            <v>39339</v>
          </cell>
          <cell r="S19" t="str">
            <v>C</v>
          </cell>
          <cell r="T19" t="str">
            <v>0013/07</v>
          </cell>
        </row>
        <row r="20">
          <cell r="A20">
            <v>3</v>
          </cell>
          <cell r="B20" t="str">
            <v>LD-0000-F-7000</v>
          </cell>
          <cell r="C20" t="str">
            <v>LD-D00-000-001</v>
          </cell>
          <cell r="D20" t="str">
            <v>E.40.AR.000.001</v>
          </cell>
          <cell r="E20" t="str">
            <v>PROJETO DETALHADO - GERAL - LISTA DE DESENHOS E DOCUMENTOS</v>
          </cell>
          <cell r="F20">
            <v>1</v>
          </cell>
          <cell r="G20" t="str">
            <v>B</v>
          </cell>
          <cell r="H20" t="str">
            <v>A4</v>
          </cell>
          <cell r="I20">
            <v>5.25</v>
          </cell>
          <cell r="J20">
            <v>39331</v>
          </cell>
          <cell r="K20">
            <v>39336</v>
          </cell>
          <cell r="O20">
            <v>39336</v>
          </cell>
          <cell r="P20" t="str">
            <v>C</v>
          </cell>
          <cell r="Q20" t="str">
            <v>0009/07</v>
          </cell>
          <cell r="R20">
            <v>39339</v>
          </cell>
          <cell r="S20" t="str">
            <v>C</v>
          </cell>
          <cell r="T20" t="str">
            <v>0015/07</v>
          </cell>
        </row>
        <row r="21">
          <cell r="A21">
            <v>4</v>
          </cell>
          <cell r="B21" t="str">
            <v>LD-0000-F-7001</v>
          </cell>
          <cell r="C21" t="str">
            <v>LD-D00-000-002</v>
          </cell>
          <cell r="D21" t="str">
            <v>E.40.00.000.021</v>
          </cell>
          <cell r="E21" t="str">
            <v>PROJETO DETALHADO - GERAL - LISTA DE DOCUMENTOS EM COMENTÁRIOS</v>
          </cell>
          <cell r="F21">
            <v>1</v>
          </cell>
          <cell r="G21" t="str">
            <v>A</v>
          </cell>
          <cell r="H21" t="str">
            <v>A4</v>
          </cell>
          <cell r="I21">
            <v>0.14580000000000001</v>
          </cell>
          <cell r="J21">
            <v>39336</v>
          </cell>
          <cell r="K21">
            <v>39336</v>
          </cell>
          <cell r="O21">
            <v>39336</v>
          </cell>
          <cell r="P21" t="str">
            <v>C</v>
          </cell>
          <cell r="Q21" t="str">
            <v>0009/07</v>
          </cell>
          <cell r="R21">
            <v>39336</v>
          </cell>
          <cell r="S21" t="str">
            <v>C</v>
          </cell>
          <cell r="T21" t="str">
            <v>0009/07</v>
          </cell>
        </row>
        <row r="22">
          <cell r="A22">
            <v>5</v>
          </cell>
          <cell r="B22" t="str">
            <v>LD-0000-F-7003</v>
          </cell>
          <cell r="C22" t="str">
            <v>LD-D00-000-004</v>
          </cell>
          <cell r="D22" t="str">
            <v>E.40.00.000.021</v>
          </cell>
          <cell r="E22" t="str">
            <v>PROJETO DETALHADO - GERAL - LISTA DE DOCUMENTOS EM COMENTÁRIOS</v>
          </cell>
          <cell r="F22">
            <v>1</v>
          </cell>
          <cell r="G22" t="str">
            <v>A</v>
          </cell>
          <cell r="H22" t="str">
            <v>A4</v>
          </cell>
          <cell r="I22">
            <v>0.14580000000000001</v>
          </cell>
          <cell r="J22">
            <v>39339</v>
          </cell>
          <cell r="K22">
            <v>39339</v>
          </cell>
          <cell r="O22">
            <v>39339</v>
          </cell>
          <cell r="P22" t="str">
            <v>C</v>
          </cell>
          <cell r="Q22" t="str">
            <v>0014/07</v>
          </cell>
          <cell r="R22">
            <v>39339</v>
          </cell>
          <cell r="S22" t="str">
            <v>C</v>
          </cell>
          <cell r="T22" t="str">
            <v>0014/07</v>
          </cell>
        </row>
        <row r="23">
          <cell r="A23">
            <v>6</v>
          </cell>
          <cell r="B23" t="str">
            <v>LD-0000-F-7004</v>
          </cell>
          <cell r="C23" t="str">
            <v>LD-D00-000-005</v>
          </cell>
          <cell r="D23" t="str">
            <v>E.40.00.000.021</v>
          </cell>
          <cell r="E23" t="str">
            <v>Lista de Controle de Documentos</v>
          </cell>
          <cell r="F23">
            <v>0</v>
          </cell>
          <cell r="H23" t="str">
            <v>A4</v>
          </cell>
          <cell r="I23">
            <v>0.14580000000000001</v>
          </cell>
          <cell r="J23">
            <v>39346</v>
          </cell>
          <cell r="K23">
            <v>39346</v>
          </cell>
          <cell r="P23" t="str">
            <v/>
          </cell>
          <cell r="S23" t="str">
            <v/>
          </cell>
        </row>
        <row r="24">
          <cell r="A24">
            <v>7</v>
          </cell>
          <cell r="B24" t="str">
            <v>LD-0000-F-7005</v>
          </cell>
          <cell r="C24" t="str">
            <v>LD-D00-000-006</v>
          </cell>
          <cell r="D24" t="str">
            <v>E.40.00.000.021</v>
          </cell>
          <cell r="E24" t="str">
            <v>Lista de Controle de Documentos</v>
          </cell>
          <cell r="F24">
            <v>0</v>
          </cell>
          <cell r="H24" t="str">
            <v>A4</v>
          </cell>
          <cell r="I24">
            <v>0.14580000000000001</v>
          </cell>
          <cell r="J24">
            <v>39353</v>
          </cell>
          <cell r="K24">
            <v>39353</v>
          </cell>
          <cell r="P24" t="str">
            <v/>
          </cell>
          <cell r="S24" t="str">
            <v/>
          </cell>
        </row>
        <row r="25">
          <cell r="A25">
            <v>8</v>
          </cell>
          <cell r="B25" t="str">
            <v>LD-0000-F-7006</v>
          </cell>
          <cell r="C25" t="str">
            <v>LD-D00-000-007</v>
          </cell>
          <cell r="D25" t="str">
            <v>E.40.00.000.021</v>
          </cell>
          <cell r="E25" t="str">
            <v>Lista de Controle de Documentos</v>
          </cell>
          <cell r="F25">
            <v>0</v>
          </cell>
          <cell r="H25" t="str">
            <v>A4</v>
          </cell>
          <cell r="I25">
            <v>0.14580000000000001</v>
          </cell>
          <cell r="J25">
            <v>39360</v>
          </cell>
          <cell r="K25">
            <v>39360</v>
          </cell>
          <cell r="P25" t="str">
            <v/>
          </cell>
          <cell r="S25" t="str">
            <v/>
          </cell>
        </row>
        <row r="26">
          <cell r="A26">
            <v>9</v>
          </cell>
          <cell r="B26" t="str">
            <v>LD-0000-F-7007</v>
          </cell>
          <cell r="C26" t="str">
            <v>LD-D00-000-008</v>
          </cell>
          <cell r="D26" t="str">
            <v>E.40.00.000.021</v>
          </cell>
          <cell r="E26" t="str">
            <v>Lista de Controle de Documentos</v>
          </cell>
          <cell r="F26">
            <v>0</v>
          </cell>
          <cell r="H26" t="str">
            <v>A4</v>
          </cell>
          <cell r="I26">
            <v>0.14580000000000001</v>
          </cell>
          <cell r="J26">
            <v>39366</v>
          </cell>
          <cell r="K26">
            <v>39366</v>
          </cell>
          <cell r="P26" t="str">
            <v/>
          </cell>
          <cell r="S26" t="str">
            <v/>
          </cell>
        </row>
        <row r="27">
          <cell r="A27">
            <v>10</v>
          </cell>
          <cell r="B27" t="str">
            <v>LD-0000-F-7008</v>
          </cell>
          <cell r="C27" t="str">
            <v>LD-D00-000-009</v>
          </cell>
          <cell r="D27" t="str">
            <v>E.40.00.000.021</v>
          </cell>
          <cell r="E27" t="str">
            <v>Lista de Controle de Documentos</v>
          </cell>
          <cell r="F27">
            <v>0</v>
          </cell>
          <cell r="H27" t="str">
            <v>A4</v>
          </cell>
          <cell r="I27">
            <v>0.14580000000000001</v>
          </cell>
          <cell r="J27">
            <v>39374</v>
          </cell>
          <cell r="K27">
            <v>39374</v>
          </cell>
          <cell r="P27" t="str">
            <v/>
          </cell>
          <cell r="S27" t="str">
            <v/>
          </cell>
        </row>
        <row r="28">
          <cell r="A28">
            <v>11</v>
          </cell>
          <cell r="B28" t="str">
            <v>LD-0000-F-7009</v>
          </cell>
          <cell r="C28" t="str">
            <v>LD-D00-000-010</v>
          </cell>
          <cell r="D28" t="str">
            <v>E.40.00.000.021</v>
          </cell>
          <cell r="E28" t="str">
            <v>Lista de Controle de Documentos</v>
          </cell>
          <cell r="F28">
            <v>0</v>
          </cell>
          <cell r="H28" t="str">
            <v>A4</v>
          </cell>
          <cell r="I28">
            <v>0.14580000000000001</v>
          </cell>
          <cell r="J28">
            <v>39381</v>
          </cell>
          <cell r="K28">
            <v>39381</v>
          </cell>
          <cell r="P28" t="str">
            <v/>
          </cell>
          <cell r="S28" t="str">
            <v/>
          </cell>
        </row>
        <row r="29">
          <cell r="A29">
            <v>12</v>
          </cell>
          <cell r="B29" t="str">
            <v>LD-0000-F-7010</v>
          </cell>
          <cell r="C29" t="str">
            <v>LD-D00-000-011</v>
          </cell>
          <cell r="D29" t="str">
            <v>E.40.00.000.021</v>
          </cell>
          <cell r="E29" t="str">
            <v>Lista de Controle de Documentos</v>
          </cell>
          <cell r="F29">
            <v>0</v>
          </cell>
          <cell r="H29" t="str">
            <v>A4</v>
          </cell>
          <cell r="I29">
            <v>0.14580000000000001</v>
          </cell>
          <cell r="J29">
            <v>39387</v>
          </cell>
          <cell r="K29">
            <v>39387</v>
          </cell>
          <cell r="P29" t="str">
            <v/>
          </cell>
          <cell r="S29" t="str">
            <v/>
          </cell>
        </row>
        <row r="30">
          <cell r="A30">
            <v>13</v>
          </cell>
          <cell r="B30" t="str">
            <v>LD-0000-F-7011</v>
          </cell>
          <cell r="C30" t="str">
            <v>LD-D00-000-012</v>
          </cell>
          <cell r="D30" t="str">
            <v>E.40.00.000.021</v>
          </cell>
          <cell r="E30" t="str">
            <v>Lista de Controle de Documentos</v>
          </cell>
          <cell r="F30">
            <v>0</v>
          </cell>
          <cell r="H30" t="str">
            <v>A4</v>
          </cell>
          <cell r="I30">
            <v>0.14580000000000001</v>
          </cell>
          <cell r="J30">
            <v>39395</v>
          </cell>
          <cell r="K30">
            <v>39395</v>
          </cell>
          <cell r="P30" t="str">
            <v/>
          </cell>
          <cell r="S30" t="str">
            <v/>
          </cell>
        </row>
        <row r="31">
          <cell r="A31">
            <v>14</v>
          </cell>
          <cell r="B31" t="str">
            <v>LD-0000-F-7012</v>
          </cell>
          <cell r="C31" t="str">
            <v>LD-D00-000-013</v>
          </cell>
          <cell r="D31" t="str">
            <v>E.40.00.000.021</v>
          </cell>
          <cell r="E31" t="str">
            <v>Lista de Controle de Documentos</v>
          </cell>
          <cell r="F31">
            <v>0</v>
          </cell>
          <cell r="H31" t="str">
            <v>A4</v>
          </cell>
          <cell r="I31">
            <v>0.14580000000000001</v>
          </cell>
          <cell r="J31">
            <v>39402</v>
          </cell>
          <cell r="K31">
            <v>39402</v>
          </cell>
          <cell r="P31" t="str">
            <v/>
          </cell>
          <cell r="S31" t="str">
            <v/>
          </cell>
        </row>
        <row r="32">
          <cell r="A32">
            <v>15</v>
          </cell>
          <cell r="B32" t="str">
            <v>LD-0000-F-7013</v>
          </cell>
          <cell r="C32" t="str">
            <v>LD-D00-000-014</v>
          </cell>
          <cell r="D32" t="str">
            <v>E.40.00.000.021</v>
          </cell>
          <cell r="E32" t="str">
            <v>Lista de Controle de Documentos</v>
          </cell>
          <cell r="F32">
            <v>0</v>
          </cell>
          <cell r="H32" t="str">
            <v>A4</v>
          </cell>
          <cell r="I32">
            <v>0.14580000000000001</v>
          </cell>
          <cell r="J32">
            <v>39409</v>
          </cell>
          <cell r="K32">
            <v>39409</v>
          </cell>
          <cell r="P32" t="str">
            <v/>
          </cell>
          <cell r="S32" t="str">
            <v/>
          </cell>
        </row>
        <row r="33">
          <cell r="A33">
            <v>16</v>
          </cell>
          <cell r="B33" t="str">
            <v>LD-0000-F-7014</v>
          </cell>
          <cell r="C33" t="str">
            <v>LD-D00-000-015</v>
          </cell>
          <cell r="D33" t="str">
            <v>E.40.00.000.021</v>
          </cell>
          <cell r="E33" t="str">
            <v>Lista de Controle de Documentos</v>
          </cell>
          <cell r="F33">
            <v>0</v>
          </cell>
          <cell r="H33" t="str">
            <v>A4</v>
          </cell>
          <cell r="I33">
            <v>0.14580000000000001</v>
          </cell>
          <cell r="J33">
            <v>39416</v>
          </cell>
          <cell r="K33">
            <v>39416</v>
          </cell>
          <cell r="P33" t="str">
            <v/>
          </cell>
          <cell r="S33" t="str">
            <v/>
          </cell>
        </row>
        <row r="34">
          <cell r="A34">
            <v>17</v>
          </cell>
          <cell r="B34" t="str">
            <v>LD-0000-F-7015</v>
          </cell>
          <cell r="C34" t="str">
            <v>LD-D00-000-016</v>
          </cell>
          <cell r="D34" t="str">
            <v>E.40.00.000.021</v>
          </cell>
          <cell r="E34" t="str">
            <v>Lista de Controle de Documentos</v>
          </cell>
          <cell r="F34">
            <v>0</v>
          </cell>
          <cell r="H34" t="str">
            <v>A4</v>
          </cell>
          <cell r="I34">
            <v>0.14580000000000001</v>
          </cell>
          <cell r="J34">
            <v>39423</v>
          </cell>
          <cell r="K34">
            <v>39423</v>
          </cell>
          <cell r="P34" t="str">
            <v/>
          </cell>
          <cell r="S34" t="str">
            <v/>
          </cell>
        </row>
        <row r="35">
          <cell r="A35">
            <v>18</v>
          </cell>
          <cell r="B35" t="str">
            <v>LD-0000-F-7016</v>
          </cell>
          <cell r="C35" t="str">
            <v>LD-D00-000-017</v>
          </cell>
          <cell r="D35" t="str">
            <v>E.40.00.000.021</v>
          </cell>
          <cell r="E35" t="str">
            <v>Lista de Controle de Documentos</v>
          </cell>
          <cell r="F35">
            <v>0</v>
          </cell>
          <cell r="H35" t="str">
            <v>A4</v>
          </cell>
          <cell r="I35">
            <v>0.14580000000000001</v>
          </cell>
          <cell r="J35">
            <v>39430</v>
          </cell>
          <cell r="K35">
            <v>39430</v>
          </cell>
          <cell r="P35" t="str">
            <v/>
          </cell>
          <cell r="S35" t="str">
            <v/>
          </cell>
        </row>
        <row r="36">
          <cell r="A36">
            <v>19</v>
          </cell>
          <cell r="B36" t="str">
            <v>LD-0000-F-7017</v>
          </cell>
          <cell r="C36" t="str">
            <v>LD-D00-000-018</v>
          </cell>
          <cell r="D36" t="str">
            <v>E.40.00.000.021</v>
          </cell>
          <cell r="E36" t="str">
            <v>Lista de Controle de Documentos</v>
          </cell>
          <cell r="F36">
            <v>0</v>
          </cell>
          <cell r="H36" t="str">
            <v>A4</v>
          </cell>
          <cell r="I36">
            <v>0.14580000000000001</v>
          </cell>
          <cell r="J36">
            <v>39437</v>
          </cell>
          <cell r="K36">
            <v>39437</v>
          </cell>
          <cell r="P36" t="str">
            <v/>
          </cell>
          <cell r="S36" t="str">
            <v/>
          </cell>
        </row>
        <row r="37">
          <cell r="A37">
            <v>20</v>
          </cell>
          <cell r="B37" t="str">
            <v>LD-0000-F-7018</v>
          </cell>
          <cell r="C37" t="str">
            <v>LD-D00-000-019</v>
          </cell>
          <cell r="D37" t="str">
            <v>E.40.00.000.021</v>
          </cell>
          <cell r="E37" t="str">
            <v>Lista de Controle de Documentos</v>
          </cell>
          <cell r="F37">
            <v>0</v>
          </cell>
          <cell r="H37" t="str">
            <v>A4</v>
          </cell>
          <cell r="I37">
            <v>0.14580000000000001</v>
          </cell>
          <cell r="J37">
            <v>39444</v>
          </cell>
          <cell r="K37">
            <v>39444</v>
          </cell>
          <cell r="P37" t="str">
            <v/>
          </cell>
          <cell r="S37" t="str">
            <v/>
          </cell>
        </row>
        <row r="38">
          <cell r="A38">
            <v>21</v>
          </cell>
          <cell r="B38" t="str">
            <v>LD-0000-F-7019</v>
          </cell>
          <cell r="C38" t="str">
            <v>LD-D00-000-020</v>
          </cell>
          <cell r="D38" t="str">
            <v>E.40.00.000.021</v>
          </cell>
          <cell r="E38" t="str">
            <v>Lista de Controle de Documentos</v>
          </cell>
          <cell r="F38">
            <v>0</v>
          </cell>
          <cell r="H38" t="str">
            <v>A4</v>
          </cell>
          <cell r="I38">
            <v>0.14580000000000001</v>
          </cell>
          <cell r="J38">
            <v>39451</v>
          </cell>
          <cell r="K38">
            <v>39451</v>
          </cell>
          <cell r="P38" t="str">
            <v/>
          </cell>
          <cell r="S38" t="str">
            <v/>
          </cell>
        </row>
        <row r="39">
          <cell r="A39">
            <v>22</v>
          </cell>
          <cell r="B39" t="str">
            <v>LD-0000-F-7020</v>
          </cell>
          <cell r="C39" t="str">
            <v>LD-D00-000-021</v>
          </cell>
          <cell r="D39" t="str">
            <v>E.40.00.000.021</v>
          </cell>
          <cell r="E39" t="str">
            <v>Lista de Controle de Documentos</v>
          </cell>
          <cell r="F39">
            <v>0</v>
          </cell>
          <cell r="H39" t="str">
            <v>A4</v>
          </cell>
          <cell r="I39">
            <v>0.14580000000000001</v>
          </cell>
          <cell r="J39">
            <v>39458</v>
          </cell>
          <cell r="K39">
            <v>39458</v>
          </cell>
          <cell r="P39" t="str">
            <v/>
          </cell>
          <cell r="S39" t="str">
            <v/>
          </cell>
        </row>
        <row r="40">
          <cell r="A40">
            <v>23</v>
          </cell>
          <cell r="B40" t="str">
            <v>LD-0000-F-7021</v>
          </cell>
          <cell r="C40" t="str">
            <v>LD-D00-000-022</v>
          </cell>
          <cell r="D40" t="str">
            <v>E.40.00.000.021</v>
          </cell>
          <cell r="E40" t="str">
            <v>Lista de Controle de Documentos</v>
          </cell>
          <cell r="F40">
            <v>0</v>
          </cell>
          <cell r="H40" t="str">
            <v>A4</v>
          </cell>
          <cell r="I40">
            <v>0.14580000000000001</v>
          </cell>
          <cell r="J40">
            <v>39465</v>
          </cell>
          <cell r="K40">
            <v>39465</v>
          </cell>
          <cell r="P40" t="str">
            <v/>
          </cell>
          <cell r="S40" t="str">
            <v/>
          </cell>
        </row>
        <row r="41">
          <cell r="A41">
            <v>24</v>
          </cell>
          <cell r="B41" t="str">
            <v>LD-0000-F-7022</v>
          </cell>
          <cell r="C41" t="str">
            <v>LD-D00-000-023</v>
          </cell>
          <cell r="D41" t="str">
            <v>E.40.00.000.021</v>
          </cell>
          <cell r="E41" t="str">
            <v>Lista de Controle de Documentos</v>
          </cell>
          <cell r="F41">
            <v>0</v>
          </cell>
          <cell r="H41" t="str">
            <v>A4</v>
          </cell>
          <cell r="I41">
            <v>0.14580000000000001</v>
          </cell>
          <cell r="J41">
            <v>39472</v>
          </cell>
          <cell r="K41">
            <v>39472</v>
          </cell>
          <cell r="P41" t="str">
            <v/>
          </cell>
          <cell r="S41" t="str">
            <v/>
          </cell>
        </row>
        <row r="42">
          <cell r="A42">
            <v>25</v>
          </cell>
          <cell r="B42" t="str">
            <v>LD-0000-F-7023</v>
          </cell>
          <cell r="C42" t="str">
            <v>LD-D00-000-024</v>
          </cell>
          <cell r="D42" t="str">
            <v>E.40.00.000.021</v>
          </cell>
          <cell r="E42" t="str">
            <v>Lista de Controle de Documentos</v>
          </cell>
          <cell r="F42">
            <v>0</v>
          </cell>
          <cell r="H42" t="str">
            <v>A4</v>
          </cell>
          <cell r="I42">
            <v>0.14580000000000001</v>
          </cell>
          <cell r="J42">
            <v>39479</v>
          </cell>
          <cell r="K42">
            <v>39479</v>
          </cell>
          <cell r="P42" t="str">
            <v/>
          </cell>
          <cell r="S42" t="str">
            <v/>
          </cell>
        </row>
        <row r="43">
          <cell r="A43">
            <v>26</v>
          </cell>
          <cell r="B43" t="str">
            <v>LD-0000-F-7024</v>
          </cell>
          <cell r="C43" t="str">
            <v>LD-D00-000-025</v>
          </cell>
          <cell r="D43" t="str">
            <v>E.40.00.000.021</v>
          </cell>
          <cell r="E43" t="str">
            <v>Lista de Controle de Documentos</v>
          </cell>
          <cell r="F43">
            <v>0</v>
          </cell>
          <cell r="H43" t="str">
            <v>A4</v>
          </cell>
          <cell r="I43">
            <v>0.14580000000000001</v>
          </cell>
          <cell r="J43">
            <v>39486</v>
          </cell>
          <cell r="K43">
            <v>39486</v>
          </cell>
          <cell r="P43" t="str">
            <v/>
          </cell>
          <cell r="S43" t="str">
            <v/>
          </cell>
        </row>
        <row r="44">
          <cell r="A44">
            <v>27</v>
          </cell>
          <cell r="B44" t="str">
            <v>LD-0000-F-7025</v>
          </cell>
          <cell r="C44" t="str">
            <v>LD-D00-000-026</v>
          </cell>
          <cell r="D44" t="str">
            <v>E.40.00.000.021</v>
          </cell>
          <cell r="E44" t="str">
            <v>Lista de Controle de Documentos</v>
          </cell>
          <cell r="F44">
            <v>0</v>
          </cell>
          <cell r="H44" t="str">
            <v>A4</v>
          </cell>
          <cell r="I44">
            <v>0.14580000000000001</v>
          </cell>
          <cell r="J44">
            <v>39493</v>
          </cell>
          <cell r="K44">
            <v>39493</v>
          </cell>
          <cell r="P44" t="str">
            <v/>
          </cell>
          <cell r="S44" t="str">
            <v/>
          </cell>
        </row>
        <row r="45">
          <cell r="A45">
            <v>28</v>
          </cell>
          <cell r="B45" t="str">
            <v>LD-0000-F-7026</v>
          </cell>
          <cell r="C45" t="str">
            <v>LD-D00-000-027</v>
          </cell>
          <cell r="D45" t="str">
            <v>E.40.00.000.021</v>
          </cell>
          <cell r="E45" t="str">
            <v>Lista de Controle de Documentos</v>
          </cell>
          <cell r="F45">
            <v>0</v>
          </cell>
          <cell r="H45" t="str">
            <v>A4</v>
          </cell>
          <cell r="I45">
            <v>0.14580000000000001</v>
          </cell>
          <cell r="J45">
            <v>39507</v>
          </cell>
          <cell r="K45">
            <v>39507</v>
          </cell>
          <cell r="P45" t="str">
            <v/>
          </cell>
          <cell r="S45" t="str">
            <v/>
          </cell>
        </row>
        <row r="46">
          <cell r="A46">
            <v>29</v>
          </cell>
          <cell r="B46" t="str">
            <v>LD-0000-F-7027</v>
          </cell>
          <cell r="C46" t="str">
            <v>LD-D00-000-028</v>
          </cell>
          <cell r="D46" t="str">
            <v>E.40.00.000.021</v>
          </cell>
          <cell r="E46" t="str">
            <v>Lista de Controle de Documentos</v>
          </cell>
          <cell r="F46">
            <v>0</v>
          </cell>
          <cell r="H46" t="str">
            <v>A4</v>
          </cell>
          <cell r="I46">
            <v>0.14580000000000001</v>
          </cell>
          <cell r="J46">
            <v>39514</v>
          </cell>
          <cell r="K46">
            <v>39514</v>
          </cell>
          <cell r="P46" t="str">
            <v/>
          </cell>
          <cell r="S46" t="str">
            <v/>
          </cell>
        </row>
        <row r="47">
          <cell r="A47">
            <v>30</v>
          </cell>
          <cell r="B47" t="str">
            <v>LD-0000-F-7028</v>
          </cell>
          <cell r="C47" t="str">
            <v>LD-D00-000-029</v>
          </cell>
          <cell r="D47" t="str">
            <v>E.40.00.000.021</v>
          </cell>
          <cell r="E47" t="str">
            <v>Lista de Controle de Documentos</v>
          </cell>
          <cell r="F47">
            <v>0</v>
          </cell>
          <cell r="H47" t="str">
            <v>A4</v>
          </cell>
          <cell r="I47">
            <v>0.14580000000000001</v>
          </cell>
          <cell r="J47">
            <v>39521</v>
          </cell>
          <cell r="K47">
            <v>39521</v>
          </cell>
          <cell r="P47" t="str">
            <v/>
          </cell>
          <cell r="S47" t="str">
            <v/>
          </cell>
        </row>
        <row r="48">
          <cell r="A48">
            <v>31</v>
          </cell>
          <cell r="B48" t="str">
            <v>LD-0000-F-7029</v>
          </cell>
          <cell r="C48" t="str">
            <v>LD-D00-000-030</v>
          </cell>
          <cell r="D48" t="str">
            <v>E.40.00.000.021</v>
          </cell>
          <cell r="E48" t="str">
            <v>Lista de Controle de Documentos</v>
          </cell>
          <cell r="F48">
            <v>0</v>
          </cell>
          <cell r="H48" t="str">
            <v>A4</v>
          </cell>
          <cell r="I48">
            <v>0.14580000000000001</v>
          </cell>
          <cell r="J48">
            <v>39528</v>
          </cell>
          <cell r="K48">
            <v>39528</v>
          </cell>
          <cell r="P48" t="str">
            <v/>
          </cell>
          <cell r="S48" t="str">
            <v/>
          </cell>
        </row>
        <row r="49">
          <cell r="A49">
            <v>32</v>
          </cell>
          <cell r="B49" t="str">
            <v>LD-0000-F-7030</v>
          </cell>
          <cell r="C49" t="str">
            <v>LD-D00-000-031</v>
          </cell>
          <cell r="D49" t="str">
            <v>E.40.00.000.021</v>
          </cell>
          <cell r="E49" t="str">
            <v>Lista de Controle de Documentos</v>
          </cell>
          <cell r="F49">
            <v>0</v>
          </cell>
          <cell r="H49" t="str">
            <v>A4</v>
          </cell>
          <cell r="I49">
            <v>0.14580000000000001</v>
          </cell>
          <cell r="J49">
            <v>39535</v>
          </cell>
          <cell r="K49">
            <v>39535</v>
          </cell>
          <cell r="P49" t="str">
            <v/>
          </cell>
          <cell r="S49" t="str">
            <v/>
          </cell>
        </row>
        <row r="50">
          <cell r="A50">
            <v>33</v>
          </cell>
          <cell r="B50" t="str">
            <v>LD-0000-F-7031</v>
          </cell>
          <cell r="C50" t="str">
            <v>LD-D00-000-032</v>
          </cell>
          <cell r="D50" t="str">
            <v>E.40.00.000.021</v>
          </cell>
          <cell r="E50" t="str">
            <v>Lista de Controle de Documentos</v>
          </cell>
          <cell r="F50">
            <v>0</v>
          </cell>
          <cell r="H50" t="str">
            <v>A4</v>
          </cell>
          <cell r="I50">
            <v>0.14580000000000001</v>
          </cell>
          <cell r="J50">
            <v>39542</v>
          </cell>
          <cell r="K50">
            <v>39542</v>
          </cell>
          <cell r="P50" t="str">
            <v/>
          </cell>
          <cell r="S50" t="str">
            <v/>
          </cell>
        </row>
        <row r="51">
          <cell r="A51">
            <v>34</v>
          </cell>
          <cell r="B51" t="str">
            <v>LD-0000-F-7032</v>
          </cell>
          <cell r="C51" t="str">
            <v>LD-D00-000-033</v>
          </cell>
          <cell r="D51" t="str">
            <v>E.40.00.000.021</v>
          </cell>
          <cell r="E51" t="str">
            <v>Lista de Controle de Documentos</v>
          </cell>
          <cell r="F51">
            <v>0</v>
          </cell>
          <cell r="H51" t="str">
            <v>A4</v>
          </cell>
          <cell r="I51">
            <v>0.14580000000000001</v>
          </cell>
          <cell r="J51">
            <v>39549</v>
          </cell>
          <cell r="K51">
            <v>39549</v>
          </cell>
          <cell r="P51" t="str">
            <v/>
          </cell>
          <cell r="S51" t="str">
            <v/>
          </cell>
        </row>
        <row r="52">
          <cell r="A52">
            <v>35</v>
          </cell>
          <cell r="B52" t="str">
            <v>LD-0000-F-7033</v>
          </cell>
          <cell r="C52" t="str">
            <v>LD-D00-000-034</v>
          </cell>
          <cell r="D52" t="str">
            <v>E.40.00.000.021</v>
          </cell>
          <cell r="E52" t="str">
            <v>Lista de Controle de Documentos</v>
          </cell>
          <cell r="F52">
            <v>0</v>
          </cell>
          <cell r="H52" t="str">
            <v>A4</v>
          </cell>
          <cell r="I52">
            <v>0.14580000000000001</v>
          </cell>
          <cell r="J52">
            <v>39556</v>
          </cell>
          <cell r="K52">
            <v>39556</v>
          </cell>
          <cell r="P52" t="str">
            <v/>
          </cell>
          <cell r="S52" t="str">
            <v/>
          </cell>
        </row>
        <row r="53">
          <cell r="A53">
            <v>36</v>
          </cell>
          <cell r="B53" t="str">
            <v>LD-0000-F-7034</v>
          </cell>
          <cell r="C53" t="str">
            <v>LD-D00-000-035</v>
          </cell>
          <cell r="D53" t="str">
            <v>E.40.00.000.021</v>
          </cell>
          <cell r="E53" t="str">
            <v>Lista de Controle de Documentos</v>
          </cell>
          <cell r="F53">
            <v>0</v>
          </cell>
          <cell r="H53" t="str">
            <v>A4</v>
          </cell>
          <cell r="I53">
            <v>0.14580000000000001</v>
          </cell>
          <cell r="J53">
            <v>39563</v>
          </cell>
          <cell r="K53">
            <v>39563</v>
          </cell>
          <cell r="P53" t="str">
            <v/>
          </cell>
          <cell r="S53" t="str">
            <v/>
          </cell>
        </row>
        <row r="54">
          <cell r="A54">
            <v>37</v>
          </cell>
          <cell r="B54" t="str">
            <v>LD-0000-F-7035</v>
          </cell>
          <cell r="C54" t="str">
            <v>LD-D00-000-036</v>
          </cell>
          <cell r="D54" t="str">
            <v>E.40.00.000.021</v>
          </cell>
          <cell r="E54" t="str">
            <v>Lista de Controle de Documentos</v>
          </cell>
          <cell r="F54">
            <v>0</v>
          </cell>
          <cell r="H54" t="str">
            <v>A4</v>
          </cell>
          <cell r="I54">
            <v>0.14580000000000001</v>
          </cell>
          <cell r="J54">
            <v>39570</v>
          </cell>
          <cell r="K54">
            <v>39570</v>
          </cell>
          <cell r="P54" t="str">
            <v/>
          </cell>
          <cell r="S54" t="str">
            <v/>
          </cell>
        </row>
        <row r="55">
          <cell r="A55">
            <v>38</v>
          </cell>
          <cell r="B55" t="str">
            <v>LD-0000-F-7036</v>
          </cell>
          <cell r="C55" t="str">
            <v>LD-D00-000-037</v>
          </cell>
          <cell r="D55" t="str">
            <v>E.40.00.000.021</v>
          </cell>
          <cell r="E55" t="str">
            <v>Lista de Controle de Documentos</v>
          </cell>
          <cell r="F55">
            <v>0</v>
          </cell>
          <cell r="H55" t="str">
            <v>A4</v>
          </cell>
          <cell r="I55">
            <v>0.14299999999999999</v>
          </cell>
          <cell r="J55">
            <v>39577</v>
          </cell>
          <cell r="K55">
            <v>39577</v>
          </cell>
          <cell r="P55" t="str">
            <v/>
          </cell>
          <cell r="S55" t="str">
            <v/>
          </cell>
        </row>
        <row r="56">
          <cell r="A56">
            <v>39</v>
          </cell>
          <cell r="B56" t="str">
            <v>LD-0000-F-7002</v>
          </cell>
          <cell r="C56" t="str">
            <v>LD-D00-000-003</v>
          </cell>
          <cell r="D56" t="str">
            <v>E.40.00.000.021</v>
          </cell>
          <cell r="E56" t="str">
            <v>PROJETO DETALHADO - GERAL - LISTA DE DOCUMENTOS RECEBIDOS DA CVRD</v>
          </cell>
          <cell r="F56">
            <v>0.8</v>
          </cell>
          <cell r="G56" t="str">
            <v>A</v>
          </cell>
          <cell r="H56" t="str">
            <v>A4</v>
          </cell>
          <cell r="I56">
            <v>5.0999999999999996</v>
          </cell>
          <cell r="J56">
            <v>39335</v>
          </cell>
          <cell r="K56">
            <v>39335</v>
          </cell>
          <cell r="O56">
            <v>39336</v>
          </cell>
          <cell r="P56" t="str">
            <v>B</v>
          </cell>
          <cell r="Q56" t="str">
            <v>0008/07</v>
          </cell>
          <cell r="R56">
            <v>39336</v>
          </cell>
          <cell r="S56" t="str">
            <v>B</v>
          </cell>
          <cell r="T56" t="str">
            <v>008/07</v>
          </cell>
        </row>
        <row r="57">
          <cell r="A57">
            <v>40</v>
          </cell>
          <cell r="B57" t="str">
            <v>LP-0000-F-7000</v>
          </cell>
          <cell r="C57" t="str">
            <v>LP-D00-000-001</v>
          </cell>
          <cell r="D57" t="str">
            <v>E.40.00.000.021</v>
          </cell>
          <cell r="E57" t="str">
            <v>PROJETO DETALHADO - PLANEJAMENTO E CONTROLE - LISTA DE PENDÊNCIAS</v>
          </cell>
          <cell r="F57">
            <v>1</v>
          </cell>
          <cell r="G57" t="str">
            <v>C</v>
          </cell>
          <cell r="H57" t="str">
            <v>A4</v>
          </cell>
          <cell r="I57">
            <v>6.8</v>
          </cell>
          <cell r="J57">
            <v>39317</v>
          </cell>
          <cell r="K57">
            <v>39317</v>
          </cell>
          <cell r="O57">
            <v>39317</v>
          </cell>
          <cell r="P57" t="str">
            <v>C</v>
          </cell>
          <cell r="Q57" t="str">
            <v>0001/07</v>
          </cell>
          <cell r="R57">
            <v>39336</v>
          </cell>
          <cell r="S57" t="str">
            <v>C</v>
          </cell>
          <cell r="T57" t="str">
            <v>0007/07</v>
          </cell>
        </row>
        <row r="58">
          <cell r="A58">
            <v>41</v>
          </cell>
          <cell r="B58" t="str">
            <v>RL-0000-F-7000</v>
          </cell>
          <cell r="C58" t="str">
            <v>RL-D00-000-001</v>
          </cell>
          <cell r="D58" t="str">
            <v>E.40.00.000.021</v>
          </cell>
          <cell r="E58" t="str">
            <v>PROJETO DETALHADO - GERAL - RELATÓRIO PARA CONTROLE DE PROGRESSO</v>
          </cell>
          <cell r="F58">
            <v>1</v>
          </cell>
          <cell r="G58" t="str">
            <v>A</v>
          </cell>
          <cell r="H58" t="str">
            <v>A4</v>
          </cell>
          <cell r="I58">
            <v>9.5</v>
          </cell>
          <cell r="J58">
            <v>39337</v>
          </cell>
          <cell r="K58">
            <v>39337</v>
          </cell>
          <cell r="O58">
            <v>39337</v>
          </cell>
          <cell r="P58" t="str">
            <v>C</v>
          </cell>
          <cell r="Q58" t="str">
            <v>0010/07</v>
          </cell>
          <cell r="R58">
            <v>39337</v>
          </cell>
          <cell r="S58" t="str">
            <v>C</v>
          </cell>
          <cell r="T58" t="str">
            <v>0010/07</v>
          </cell>
        </row>
        <row r="59">
          <cell r="A59">
            <v>42</v>
          </cell>
          <cell r="B59" t="str">
            <v xml:space="preserve">RL-0000-F-7001 </v>
          </cell>
          <cell r="C59" t="str">
            <v>RL-D00-000-002</v>
          </cell>
          <cell r="D59" t="str">
            <v>E.40.00.000.021</v>
          </cell>
          <cell r="E59" t="str">
            <v>PROJETO DETALHADO - GERAL - PROGRAMAÇÃO MENSAL CONTRATUAL - PMC - SETEMBRO/07</v>
          </cell>
          <cell r="F59">
            <v>1</v>
          </cell>
          <cell r="G59" t="str">
            <v>A</v>
          </cell>
          <cell r="H59" t="str">
            <v>A4</v>
          </cell>
          <cell r="I59">
            <v>1.1499999999999999</v>
          </cell>
          <cell r="J59">
            <v>39324</v>
          </cell>
          <cell r="K59">
            <v>39336</v>
          </cell>
          <cell r="O59">
            <v>39336</v>
          </cell>
          <cell r="P59" t="str">
            <v>C</v>
          </cell>
          <cell r="Q59" t="str">
            <v>0009/07</v>
          </cell>
          <cell r="R59">
            <v>39336</v>
          </cell>
          <cell r="S59" t="str">
            <v>C</v>
          </cell>
          <cell r="T59" t="str">
            <v>009/07</v>
          </cell>
        </row>
        <row r="60">
          <cell r="A60">
            <v>43</v>
          </cell>
          <cell r="B60" t="str">
            <v>RL-0000-F-7002</v>
          </cell>
          <cell r="C60" t="str">
            <v>RL-D00-000-003</v>
          </cell>
          <cell r="D60" t="str">
            <v>E.40.00.000.021</v>
          </cell>
          <cell r="E60" t="str">
            <v>Programação Mensal Contratual</v>
          </cell>
          <cell r="F60">
            <v>0</v>
          </cell>
          <cell r="H60" t="str">
            <v>A4</v>
          </cell>
          <cell r="I60">
            <v>1.1499999999999999</v>
          </cell>
          <cell r="J60">
            <v>39351</v>
          </cell>
          <cell r="K60">
            <v>39351</v>
          </cell>
          <cell r="P60">
            <v>0</v>
          </cell>
          <cell r="S60" t="str">
            <v/>
          </cell>
        </row>
        <row r="61">
          <cell r="A61">
            <v>44</v>
          </cell>
          <cell r="B61" t="str">
            <v>RL-0000-F-7003</v>
          </cell>
          <cell r="C61" t="str">
            <v>RL-D00-000-004</v>
          </cell>
          <cell r="D61" t="str">
            <v>E.40.00.000.021</v>
          </cell>
          <cell r="E61" t="str">
            <v>Programação Mensal Contratual</v>
          </cell>
          <cell r="F61">
            <v>0</v>
          </cell>
          <cell r="H61" t="str">
            <v>A4</v>
          </cell>
          <cell r="I61">
            <v>1.1499999999999999</v>
          </cell>
          <cell r="J61">
            <v>39384</v>
          </cell>
          <cell r="K61">
            <v>39384</v>
          </cell>
          <cell r="P61" t="str">
            <v/>
          </cell>
          <cell r="S61" t="str">
            <v/>
          </cell>
        </row>
        <row r="62">
          <cell r="A62">
            <v>45</v>
          </cell>
          <cell r="B62" t="str">
            <v>RL-0000-F-7004</v>
          </cell>
          <cell r="C62" t="str">
            <v>RL-D00-000-005</v>
          </cell>
          <cell r="D62" t="str">
            <v>E.40.00.000.021</v>
          </cell>
          <cell r="E62" t="str">
            <v>Programação Mensal Contratual</v>
          </cell>
          <cell r="F62">
            <v>0</v>
          </cell>
          <cell r="H62" t="str">
            <v>A4</v>
          </cell>
          <cell r="I62">
            <v>1.1499999999999999</v>
          </cell>
          <cell r="J62">
            <v>39414</v>
          </cell>
          <cell r="K62">
            <v>39414</v>
          </cell>
          <cell r="P62" t="str">
            <v/>
          </cell>
          <cell r="S62" t="str">
            <v/>
          </cell>
        </row>
        <row r="63">
          <cell r="A63">
            <v>46</v>
          </cell>
          <cell r="B63" t="str">
            <v>RL-0000-F-7005</v>
          </cell>
          <cell r="C63" t="str">
            <v>RL-D00-000-006</v>
          </cell>
          <cell r="D63" t="str">
            <v>E.40.00.000.021</v>
          </cell>
          <cell r="E63" t="str">
            <v>Programação Mensal Contratual</v>
          </cell>
          <cell r="F63">
            <v>0</v>
          </cell>
          <cell r="H63" t="str">
            <v>A4</v>
          </cell>
          <cell r="I63">
            <v>1.1499999999999999</v>
          </cell>
          <cell r="J63">
            <v>39443</v>
          </cell>
          <cell r="K63">
            <v>39443</v>
          </cell>
          <cell r="P63" t="str">
            <v/>
          </cell>
          <cell r="S63" t="str">
            <v/>
          </cell>
        </row>
        <row r="64">
          <cell r="A64">
            <v>47</v>
          </cell>
          <cell r="B64" t="str">
            <v>RL-0000-F-7006</v>
          </cell>
          <cell r="C64" t="str">
            <v>RL-D00-000-007</v>
          </cell>
          <cell r="D64" t="str">
            <v>E.40.00.000.021</v>
          </cell>
          <cell r="E64" t="str">
            <v>Programação Mensal Contratual</v>
          </cell>
          <cell r="F64">
            <v>0</v>
          </cell>
          <cell r="H64" t="str">
            <v>A4</v>
          </cell>
          <cell r="I64">
            <v>1.1499999999999999</v>
          </cell>
          <cell r="J64">
            <v>39476</v>
          </cell>
          <cell r="K64">
            <v>39476</v>
          </cell>
          <cell r="P64" t="str">
            <v/>
          </cell>
          <cell r="S64" t="str">
            <v/>
          </cell>
        </row>
        <row r="65">
          <cell r="A65">
            <v>48</v>
          </cell>
          <cell r="B65" t="str">
            <v>RL-0000-F-7007</v>
          </cell>
          <cell r="C65" t="str">
            <v>RL-D00-000-008</v>
          </cell>
          <cell r="D65" t="str">
            <v>E.40.00.000.021</v>
          </cell>
          <cell r="E65" t="str">
            <v>Programação Mensal Contratual</v>
          </cell>
          <cell r="F65">
            <v>0</v>
          </cell>
          <cell r="H65" t="str">
            <v>A4</v>
          </cell>
          <cell r="I65">
            <v>1.1499999999999999</v>
          </cell>
          <cell r="J65">
            <v>39505</v>
          </cell>
          <cell r="K65">
            <v>39505</v>
          </cell>
          <cell r="P65" t="str">
            <v/>
          </cell>
          <cell r="S65" t="str">
            <v/>
          </cell>
        </row>
        <row r="66">
          <cell r="A66">
            <v>49</v>
          </cell>
          <cell r="B66" t="str">
            <v>RL-0000-F-7008</v>
          </cell>
          <cell r="C66" t="str">
            <v>RL-D00-000-009</v>
          </cell>
          <cell r="D66" t="str">
            <v>E.40.00.000.021</v>
          </cell>
          <cell r="E66" t="str">
            <v>Programação Mensal Contratual</v>
          </cell>
          <cell r="F66">
            <v>0</v>
          </cell>
          <cell r="H66" t="str">
            <v>A4</v>
          </cell>
          <cell r="I66">
            <v>1.1499999999999999</v>
          </cell>
          <cell r="J66">
            <v>39534</v>
          </cell>
          <cell r="K66">
            <v>39534</v>
          </cell>
          <cell r="P66" t="str">
            <v/>
          </cell>
          <cell r="S66" t="str">
            <v/>
          </cell>
        </row>
        <row r="67">
          <cell r="A67">
            <v>50</v>
          </cell>
          <cell r="B67" t="str">
            <v xml:space="preserve">RL-0000-F-7009 </v>
          </cell>
          <cell r="C67" t="str">
            <v>RL-D00-000-010</v>
          </cell>
          <cell r="D67" t="str">
            <v>E.40.00.000.021</v>
          </cell>
          <cell r="E67" t="str">
            <v>PROJETO DETALHADO - GERAL - PROGRAMAÇÃO SEMANAL - PS - SEMANA ATÉ 14/09/2007</v>
          </cell>
          <cell r="F67">
            <v>1</v>
          </cell>
          <cell r="G67" t="str">
            <v>A</v>
          </cell>
          <cell r="H67" t="str">
            <v>A4</v>
          </cell>
          <cell r="I67">
            <v>0.25</v>
          </cell>
          <cell r="J67">
            <v>39336</v>
          </cell>
          <cell r="K67">
            <v>39336</v>
          </cell>
          <cell r="O67">
            <v>39336</v>
          </cell>
          <cell r="P67" t="str">
            <v>C</v>
          </cell>
          <cell r="Q67" t="str">
            <v>0009/07</v>
          </cell>
          <cell r="R67">
            <v>39336</v>
          </cell>
          <cell r="S67" t="str">
            <v>C</v>
          </cell>
          <cell r="T67" t="str">
            <v>0009/07</v>
          </cell>
        </row>
        <row r="68">
          <cell r="A68">
            <v>51</v>
          </cell>
          <cell r="B68" t="str">
            <v>RL-0000-F-7010</v>
          </cell>
          <cell r="C68" t="str">
            <v>RL-D00-000-011</v>
          </cell>
          <cell r="D68" t="str">
            <v>E.40.00.000.021</v>
          </cell>
          <cell r="E68" t="str">
            <v>Programação Semanal</v>
          </cell>
          <cell r="F68">
            <v>0.5</v>
          </cell>
          <cell r="H68" t="str">
            <v>A4</v>
          </cell>
          <cell r="I68">
            <v>0.25</v>
          </cell>
          <cell r="J68">
            <v>39339</v>
          </cell>
          <cell r="K68">
            <v>39339</v>
          </cell>
          <cell r="P68">
            <v>0</v>
          </cell>
          <cell r="S68">
            <v>0</v>
          </cell>
        </row>
        <row r="69">
          <cell r="A69">
            <v>52</v>
          </cell>
          <cell r="B69" t="str">
            <v>RL-0000-F-7011</v>
          </cell>
          <cell r="C69" t="str">
            <v>RL-D00-000-012</v>
          </cell>
          <cell r="D69" t="str">
            <v>E.40.00.000.021</v>
          </cell>
          <cell r="E69" t="str">
            <v>Programação Semanal</v>
          </cell>
          <cell r="F69">
            <v>0.5</v>
          </cell>
          <cell r="H69" t="str">
            <v>A4</v>
          </cell>
          <cell r="I69">
            <v>0.25</v>
          </cell>
          <cell r="J69">
            <v>39346</v>
          </cell>
          <cell r="K69">
            <v>39346</v>
          </cell>
          <cell r="P69">
            <v>0</v>
          </cell>
          <cell r="S69">
            <v>0</v>
          </cell>
        </row>
        <row r="70">
          <cell r="A70">
            <v>53</v>
          </cell>
          <cell r="B70" t="str">
            <v>RL-0000-F-7012</v>
          </cell>
          <cell r="C70" t="str">
            <v>RL-D00-000-013</v>
          </cell>
          <cell r="D70" t="str">
            <v>E.40.00.000.021</v>
          </cell>
          <cell r="E70" t="str">
            <v>Programação Semanal</v>
          </cell>
          <cell r="F70">
            <v>0.75</v>
          </cell>
          <cell r="H70" t="str">
            <v>A4</v>
          </cell>
          <cell r="I70">
            <v>0.25</v>
          </cell>
          <cell r="J70">
            <v>39353</v>
          </cell>
          <cell r="K70">
            <v>39353</v>
          </cell>
          <cell r="P70">
            <v>0</v>
          </cell>
          <cell r="S70">
            <v>0</v>
          </cell>
        </row>
        <row r="71">
          <cell r="A71">
            <v>54</v>
          </cell>
          <cell r="B71" t="str">
            <v>RL-0000-F-7013</v>
          </cell>
          <cell r="C71" t="str">
            <v>RL-D00-000-014</v>
          </cell>
          <cell r="D71" t="str">
            <v>E.40.00.000.021</v>
          </cell>
          <cell r="E71" t="str">
            <v>Programação Semanal</v>
          </cell>
          <cell r="F71">
            <v>0</v>
          </cell>
          <cell r="H71" t="str">
            <v>A4</v>
          </cell>
          <cell r="I71">
            <v>0.25</v>
          </cell>
          <cell r="J71">
            <v>39360</v>
          </cell>
          <cell r="K71">
            <v>39360</v>
          </cell>
          <cell r="P71" t="str">
            <v/>
          </cell>
          <cell r="S71" t="str">
            <v/>
          </cell>
        </row>
        <row r="72">
          <cell r="A72">
            <v>55</v>
          </cell>
          <cell r="B72" t="str">
            <v>RL-0000-F-7014</v>
          </cell>
          <cell r="C72" t="str">
            <v>RL-D00-000-015</v>
          </cell>
          <cell r="D72" t="str">
            <v>E.40.00.000.021</v>
          </cell>
          <cell r="E72" t="str">
            <v>Programação Semanal</v>
          </cell>
          <cell r="F72">
            <v>0</v>
          </cell>
          <cell r="H72" t="str">
            <v>A4</v>
          </cell>
          <cell r="I72">
            <v>0.25</v>
          </cell>
          <cell r="J72">
            <v>39366</v>
          </cell>
          <cell r="K72">
            <v>39366</v>
          </cell>
          <cell r="P72" t="str">
            <v/>
          </cell>
          <cell r="S72" t="str">
            <v/>
          </cell>
        </row>
        <row r="73">
          <cell r="A73">
            <v>56</v>
          </cell>
          <cell r="B73" t="str">
            <v>RL-0000-F-7015</v>
          </cell>
          <cell r="C73" t="str">
            <v>RL-D00-000-016</v>
          </cell>
          <cell r="D73" t="str">
            <v>E.40.00.000.021</v>
          </cell>
          <cell r="E73" t="str">
            <v>Programação Semanal</v>
          </cell>
          <cell r="F73">
            <v>0</v>
          </cell>
          <cell r="H73" t="str">
            <v>A4</v>
          </cell>
          <cell r="I73">
            <v>0.25</v>
          </cell>
          <cell r="J73">
            <v>39374</v>
          </cell>
          <cell r="K73">
            <v>39374</v>
          </cell>
          <cell r="P73" t="str">
            <v/>
          </cell>
          <cell r="S73" t="str">
            <v/>
          </cell>
        </row>
        <row r="74">
          <cell r="A74">
            <v>57</v>
          </cell>
          <cell r="B74" t="str">
            <v>RL-0000-F-7016</v>
          </cell>
          <cell r="C74" t="str">
            <v>RL-D00-000-017</v>
          </cell>
          <cell r="D74" t="str">
            <v>E.40.00.000.021</v>
          </cell>
          <cell r="E74" t="str">
            <v>Programação Semanal</v>
          </cell>
          <cell r="F74">
            <v>0</v>
          </cell>
          <cell r="H74" t="str">
            <v>A4</v>
          </cell>
          <cell r="I74">
            <v>0.25</v>
          </cell>
          <cell r="J74">
            <v>39381</v>
          </cell>
          <cell r="K74">
            <v>39381</v>
          </cell>
          <cell r="P74" t="str">
            <v/>
          </cell>
          <cell r="S74" t="str">
            <v/>
          </cell>
        </row>
        <row r="75">
          <cell r="A75">
            <v>58</v>
          </cell>
          <cell r="B75" t="str">
            <v>RL-0000-F-7017</v>
          </cell>
          <cell r="C75" t="str">
            <v>RL-D00-000-018</v>
          </cell>
          <cell r="D75" t="str">
            <v>E.40.00.000.021</v>
          </cell>
          <cell r="E75" t="str">
            <v>Programação Semanal</v>
          </cell>
          <cell r="F75">
            <v>0</v>
          </cell>
          <cell r="H75" t="str">
            <v>A4</v>
          </cell>
          <cell r="I75">
            <v>0.25</v>
          </cell>
          <cell r="J75">
            <v>39387</v>
          </cell>
          <cell r="K75">
            <v>39387</v>
          </cell>
          <cell r="P75" t="str">
            <v/>
          </cell>
          <cell r="S75" t="str">
            <v/>
          </cell>
        </row>
        <row r="76">
          <cell r="A76">
            <v>59</v>
          </cell>
          <cell r="B76" t="str">
            <v>RL-0000-F-7018</v>
          </cell>
          <cell r="C76" t="str">
            <v>RL-D00-000-019</v>
          </cell>
          <cell r="D76" t="str">
            <v>E.40.00.000.021</v>
          </cell>
          <cell r="E76" t="str">
            <v>Programação Semanal</v>
          </cell>
          <cell r="F76">
            <v>0</v>
          </cell>
          <cell r="H76" t="str">
            <v>A4</v>
          </cell>
          <cell r="I76">
            <v>0.25</v>
          </cell>
          <cell r="J76">
            <v>39395</v>
          </cell>
          <cell r="K76">
            <v>39395</v>
          </cell>
          <cell r="P76" t="str">
            <v/>
          </cell>
          <cell r="S76" t="str">
            <v/>
          </cell>
        </row>
        <row r="77">
          <cell r="A77">
            <v>60</v>
          </cell>
          <cell r="B77" t="str">
            <v>RL-0000-F-7019</v>
          </cell>
          <cell r="C77" t="str">
            <v>RL-D00-000-020</v>
          </cell>
          <cell r="D77" t="str">
            <v>E.40.00.000.021</v>
          </cell>
          <cell r="E77" t="str">
            <v>Programação Semanal</v>
          </cell>
          <cell r="F77">
            <v>0</v>
          </cell>
          <cell r="H77" t="str">
            <v>A4</v>
          </cell>
          <cell r="I77">
            <v>0.25</v>
          </cell>
          <cell r="J77">
            <v>39402</v>
          </cell>
          <cell r="K77">
            <v>39402</v>
          </cell>
          <cell r="P77" t="str">
            <v/>
          </cell>
          <cell r="S77" t="str">
            <v/>
          </cell>
        </row>
        <row r="78">
          <cell r="A78">
            <v>61</v>
          </cell>
          <cell r="B78" t="str">
            <v>RL-0000-F-7020</v>
          </cell>
          <cell r="C78" t="str">
            <v>RL-D00-000-021</v>
          </cell>
          <cell r="D78" t="str">
            <v>E.40.00.000.021</v>
          </cell>
          <cell r="E78" t="str">
            <v>Programação Semanal</v>
          </cell>
          <cell r="F78">
            <v>0</v>
          </cell>
          <cell r="H78" t="str">
            <v>A4</v>
          </cell>
          <cell r="I78">
            <v>0.25</v>
          </cell>
          <cell r="J78">
            <v>39409</v>
          </cell>
          <cell r="K78">
            <v>39409</v>
          </cell>
          <cell r="P78" t="str">
            <v/>
          </cell>
          <cell r="S78" t="str">
            <v/>
          </cell>
        </row>
        <row r="79">
          <cell r="A79">
            <v>62</v>
          </cell>
          <cell r="B79" t="str">
            <v>RL-0000-F-7021</v>
          </cell>
          <cell r="C79" t="str">
            <v>RL-D00-000-022</v>
          </cell>
          <cell r="D79" t="str">
            <v>E.40.00.000.021</v>
          </cell>
          <cell r="E79" t="str">
            <v>Programação Semanal</v>
          </cell>
          <cell r="F79">
            <v>0</v>
          </cell>
          <cell r="H79" t="str">
            <v>A4</v>
          </cell>
          <cell r="I79">
            <v>0.25</v>
          </cell>
          <cell r="J79">
            <v>39416</v>
          </cell>
          <cell r="K79">
            <v>39416</v>
          </cell>
          <cell r="P79" t="str">
            <v/>
          </cell>
          <cell r="S79" t="str">
            <v/>
          </cell>
        </row>
        <row r="80">
          <cell r="A80">
            <v>63</v>
          </cell>
          <cell r="B80" t="str">
            <v>RL-0000-F-7022</v>
          </cell>
          <cell r="C80" t="str">
            <v>RL-D00-000-023</v>
          </cell>
          <cell r="D80" t="str">
            <v>E.40.00.000.021</v>
          </cell>
          <cell r="E80" t="str">
            <v>Programação Semanal</v>
          </cell>
          <cell r="F80">
            <v>0</v>
          </cell>
          <cell r="H80" t="str">
            <v>A4</v>
          </cell>
          <cell r="I80">
            <v>0.25</v>
          </cell>
          <cell r="J80">
            <v>39423</v>
          </cell>
          <cell r="K80">
            <v>39423</v>
          </cell>
          <cell r="P80" t="str">
            <v/>
          </cell>
          <cell r="S80" t="str">
            <v/>
          </cell>
        </row>
        <row r="81">
          <cell r="A81">
            <v>64</v>
          </cell>
          <cell r="B81" t="str">
            <v>RL-0000-F-7023</v>
          </cell>
          <cell r="C81" t="str">
            <v>RL-D00-000-024</v>
          </cell>
          <cell r="D81" t="str">
            <v>E.40.00.000.021</v>
          </cell>
          <cell r="E81" t="str">
            <v>Programação Semanal</v>
          </cell>
          <cell r="F81">
            <v>0</v>
          </cell>
          <cell r="H81" t="str">
            <v>A4</v>
          </cell>
          <cell r="I81">
            <v>0.25</v>
          </cell>
          <cell r="J81">
            <v>39430</v>
          </cell>
          <cell r="K81">
            <v>39430</v>
          </cell>
          <cell r="P81" t="str">
            <v/>
          </cell>
          <cell r="S81" t="str">
            <v/>
          </cell>
        </row>
        <row r="82">
          <cell r="A82">
            <v>65</v>
          </cell>
          <cell r="B82" t="str">
            <v>RL-0000-F-7024</v>
          </cell>
          <cell r="C82" t="str">
            <v>RL-D00-000-025</v>
          </cell>
          <cell r="D82" t="str">
            <v>E.40.00.000.021</v>
          </cell>
          <cell r="E82" t="str">
            <v>Programação Semanal</v>
          </cell>
          <cell r="F82">
            <v>0</v>
          </cell>
          <cell r="H82" t="str">
            <v>A4</v>
          </cell>
          <cell r="I82">
            <v>0.25</v>
          </cell>
          <cell r="J82">
            <v>39437</v>
          </cell>
          <cell r="K82">
            <v>39437</v>
          </cell>
          <cell r="P82" t="str">
            <v/>
          </cell>
          <cell r="S82" t="str">
            <v/>
          </cell>
        </row>
        <row r="83">
          <cell r="A83">
            <v>66</v>
          </cell>
          <cell r="B83" t="str">
            <v>RL-0000-F-7025</v>
          </cell>
          <cell r="C83" t="str">
            <v>RL-D00-000-026</v>
          </cell>
          <cell r="D83" t="str">
            <v>E.40.00.000.021</v>
          </cell>
          <cell r="E83" t="str">
            <v>Programação Semanal</v>
          </cell>
          <cell r="F83">
            <v>0</v>
          </cell>
          <cell r="H83" t="str">
            <v>A4</v>
          </cell>
          <cell r="I83">
            <v>0.25</v>
          </cell>
          <cell r="J83">
            <v>39444</v>
          </cell>
          <cell r="K83">
            <v>39444</v>
          </cell>
          <cell r="P83" t="str">
            <v/>
          </cell>
          <cell r="S83" t="str">
            <v/>
          </cell>
        </row>
        <row r="84">
          <cell r="A84">
            <v>67</v>
          </cell>
          <cell r="B84" t="str">
            <v>RL-0000-F-7026</v>
          </cell>
          <cell r="C84" t="str">
            <v>RL-D00-000-027</v>
          </cell>
          <cell r="D84" t="str">
            <v>E.40.00.000.021</v>
          </cell>
          <cell r="E84" t="str">
            <v>Programação Semanal</v>
          </cell>
          <cell r="F84">
            <v>0</v>
          </cell>
          <cell r="H84" t="str">
            <v>A4</v>
          </cell>
          <cell r="I84">
            <v>0.25</v>
          </cell>
          <cell r="J84">
            <v>39451</v>
          </cell>
          <cell r="K84">
            <v>39451</v>
          </cell>
          <cell r="P84" t="str">
            <v/>
          </cell>
          <cell r="S84" t="str">
            <v/>
          </cell>
        </row>
        <row r="85">
          <cell r="A85">
            <v>68</v>
          </cell>
          <cell r="B85" t="str">
            <v>RL-0000-F-7027</v>
          </cell>
          <cell r="C85" t="str">
            <v>RL-D00-000-028</v>
          </cell>
          <cell r="D85" t="str">
            <v>E.40.00.000.021</v>
          </cell>
          <cell r="E85" t="str">
            <v>Programação Semanal</v>
          </cell>
          <cell r="F85">
            <v>0</v>
          </cell>
          <cell r="H85" t="str">
            <v>A4</v>
          </cell>
          <cell r="I85">
            <v>0.25</v>
          </cell>
          <cell r="J85">
            <v>39458</v>
          </cell>
          <cell r="K85">
            <v>39458</v>
          </cell>
          <cell r="P85" t="str">
            <v/>
          </cell>
          <cell r="S85" t="str">
            <v/>
          </cell>
        </row>
        <row r="86">
          <cell r="A86">
            <v>69</v>
          </cell>
          <cell r="B86" t="str">
            <v>RL-0000-F-7028</v>
          </cell>
          <cell r="C86" t="str">
            <v>RL-D00-000-029</v>
          </cell>
          <cell r="D86" t="str">
            <v>E.40.00.000.021</v>
          </cell>
          <cell r="E86" t="str">
            <v>Programação Semanal</v>
          </cell>
          <cell r="F86">
            <v>0</v>
          </cell>
          <cell r="H86" t="str">
            <v>A4</v>
          </cell>
          <cell r="I86">
            <v>0.25</v>
          </cell>
          <cell r="J86">
            <v>39465</v>
          </cell>
          <cell r="K86">
            <v>39465</v>
          </cell>
          <cell r="P86" t="str">
            <v/>
          </cell>
          <cell r="S86" t="str">
            <v/>
          </cell>
        </row>
        <row r="87">
          <cell r="A87">
            <v>70</v>
          </cell>
          <cell r="B87" t="str">
            <v>RL-0000-F-7029</v>
          </cell>
          <cell r="C87" t="str">
            <v>RL-D00-000-030</v>
          </cell>
          <cell r="D87" t="str">
            <v>E.40.00.000.021</v>
          </cell>
          <cell r="E87" t="str">
            <v>Programação Semanal</v>
          </cell>
          <cell r="F87">
            <v>0</v>
          </cell>
          <cell r="H87" t="str">
            <v>A4</v>
          </cell>
          <cell r="I87">
            <v>0.25</v>
          </cell>
          <cell r="J87">
            <v>39472</v>
          </cell>
          <cell r="K87">
            <v>39472</v>
          </cell>
          <cell r="P87" t="str">
            <v/>
          </cell>
          <cell r="S87" t="str">
            <v/>
          </cell>
        </row>
        <row r="88">
          <cell r="A88">
            <v>71</v>
          </cell>
          <cell r="B88" t="str">
            <v>RL-0000-F-7030</v>
          </cell>
          <cell r="C88" t="str">
            <v>RL-D00-000-031</v>
          </cell>
          <cell r="D88" t="str">
            <v>E.40.00.000.021</v>
          </cell>
          <cell r="E88" t="str">
            <v>Programação Semanal</v>
          </cell>
          <cell r="F88">
            <v>0</v>
          </cell>
          <cell r="H88" t="str">
            <v>A4</v>
          </cell>
          <cell r="I88">
            <v>0.25</v>
          </cell>
          <cell r="J88">
            <v>39479</v>
          </cell>
          <cell r="K88">
            <v>39479</v>
          </cell>
          <cell r="P88" t="str">
            <v/>
          </cell>
          <cell r="S88" t="str">
            <v/>
          </cell>
        </row>
        <row r="89">
          <cell r="A89">
            <v>72</v>
          </cell>
          <cell r="B89" t="str">
            <v>RL-0000-F-7031</v>
          </cell>
          <cell r="C89" t="str">
            <v>RL-D00-000-032</v>
          </cell>
          <cell r="D89" t="str">
            <v>E.40.00.000.021</v>
          </cell>
          <cell r="E89" t="str">
            <v>Programação Semanal</v>
          </cell>
          <cell r="F89">
            <v>0</v>
          </cell>
          <cell r="H89" t="str">
            <v>A4</v>
          </cell>
          <cell r="I89">
            <v>0.25</v>
          </cell>
          <cell r="J89">
            <v>39486</v>
          </cell>
          <cell r="K89">
            <v>39486</v>
          </cell>
          <cell r="P89" t="str">
            <v/>
          </cell>
          <cell r="S89" t="str">
            <v/>
          </cell>
        </row>
        <row r="90">
          <cell r="A90">
            <v>73</v>
          </cell>
          <cell r="B90" t="str">
            <v>RL-0000-F-7032</v>
          </cell>
          <cell r="C90" t="str">
            <v>RL-D00-000-033</v>
          </cell>
          <cell r="D90" t="str">
            <v>E.40.00.000.021</v>
          </cell>
          <cell r="E90" t="str">
            <v>Programação Semanal</v>
          </cell>
          <cell r="F90">
            <v>0</v>
          </cell>
          <cell r="H90" t="str">
            <v>A4</v>
          </cell>
          <cell r="I90">
            <v>0.25</v>
          </cell>
          <cell r="J90">
            <v>39493</v>
          </cell>
          <cell r="K90">
            <v>39493</v>
          </cell>
          <cell r="P90" t="str">
            <v/>
          </cell>
          <cell r="S90" t="str">
            <v/>
          </cell>
        </row>
        <row r="91">
          <cell r="A91">
            <v>74</v>
          </cell>
          <cell r="B91" t="str">
            <v>RL-0000-F-7033</v>
          </cell>
          <cell r="C91" t="str">
            <v>RL-D00-000-034</v>
          </cell>
          <cell r="D91" t="str">
            <v>E.40.00.000.021</v>
          </cell>
          <cell r="E91" t="str">
            <v>Programação Semanal</v>
          </cell>
          <cell r="F91">
            <v>0</v>
          </cell>
          <cell r="H91" t="str">
            <v>A4</v>
          </cell>
          <cell r="I91">
            <v>0.25</v>
          </cell>
          <cell r="J91">
            <v>39507</v>
          </cell>
          <cell r="K91">
            <v>39507</v>
          </cell>
          <cell r="P91" t="str">
            <v/>
          </cell>
          <cell r="S91" t="str">
            <v/>
          </cell>
        </row>
        <row r="92">
          <cell r="A92">
            <v>75</v>
          </cell>
          <cell r="B92" t="str">
            <v>RL-0000-F-7034</v>
          </cell>
          <cell r="C92" t="str">
            <v>RL-D00-000-035</v>
          </cell>
          <cell r="D92" t="str">
            <v>E.40.00.000.021</v>
          </cell>
          <cell r="E92" t="str">
            <v>Programação Semanal</v>
          </cell>
          <cell r="F92">
            <v>0</v>
          </cell>
          <cell r="H92" t="str">
            <v>A4</v>
          </cell>
          <cell r="I92">
            <v>0.25</v>
          </cell>
          <cell r="J92">
            <v>39514</v>
          </cell>
          <cell r="K92">
            <v>39514</v>
          </cell>
          <cell r="P92" t="str">
            <v/>
          </cell>
          <cell r="S92" t="str">
            <v/>
          </cell>
        </row>
        <row r="93">
          <cell r="A93">
            <v>76</v>
          </cell>
          <cell r="B93" t="str">
            <v>RL-0000-F-7035</v>
          </cell>
          <cell r="C93" t="str">
            <v>RL-D00-000-036</v>
          </cell>
          <cell r="D93" t="str">
            <v>E.40.00.000.021</v>
          </cell>
          <cell r="E93" t="str">
            <v>Programação Semanal</v>
          </cell>
          <cell r="F93">
            <v>0</v>
          </cell>
          <cell r="H93" t="str">
            <v>A4</v>
          </cell>
          <cell r="I93">
            <v>0.25</v>
          </cell>
          <cell r="J93">
            <v>39521</v>
          </cell>
          <cell r="K93">
            <v>39521</v>
          </cell>
          <cell r="P93" t="str">
            <v/>
          </cell>
          <cell r="S93" t="str">
            <v/>
          </cell>
        </row>
        <row r="94">
          <cell r="A94">
            <v>77</v>
          </cell>
          <cell r="B94" t="str">
            <v>RL-0000-F-7036</v>
          </cell>
          <cell r="C94" t="str">
            <v>RL-D00-000-037</v>
          </cell>
          <cell r="D94" t="str">
            <v>E.40.00.000.021</v>
          </cell>
          <cell r="E94" t="str">
            <v>Programação Semanal</v>
          </cell>
          <cell r="F94">
            <v>0</v>
          </cell>
          <cell r="H94" t="str">
            <v>A4</v>
          </cell>
          <cell r="I94">
            <v>0.25</v>
          </cell>
          <cell r="J94">
            <v>39528</v>
          </cell>
          <cell r="K94">
            <v>39528</v>
          </cell>
          <cell r="P94" t="str">
            <v/>
          </cell>
          <cell r="S94" t="str">
            <v/>
          </cell>
        </row>
        <row r="95">
          <cell r="A95">
            <v>78</v>
          </cell>
          <cell r="B95" t="str">
            <v>RL-0000-F-7037</v>
          </cell>
          <cell r="C95" t="str">
            <v>RL-D00-000-038</v>
          </cell>
          <cell r="D95" t="str">
            <v>E.40.00.000.021</v>
          </cell>
          <cell r="E95" t="str">
            <v>Programação Semanal</v>
          </cell>
          <cell r="F95">
            <v>0</v>
          </cell>
          <cell r="H95" t="str">
            <v>A4</v>
          </cell>
          <cell r="I95">
            <v>0.25</v>
          </cell>
          <cell r="J95">
            <v>39535</v>
          </cell>
          <cell r="K95">
            <v>39535</v>
          </cell>
          <cell r="P95" t="str">
            <v/>
          </cell>
          <cell r="S95" t="str">
            <v/>
          </cell>
        </row>
        <row r="96">
          <cell r="A96">
            <v>79</v>
          </cell>
          <cell r="B96" t="str">
            <v>RL-0000-F-7038</v>
          </cell>
          <cell r="C96" t="str">
            <v>RL-D00-000-039</v>
          </cell>
          <cell r="D96" t="str">
            <v>E.40.00.000.021</v>
          </cell>
          <cell r="E96" t="str">
            <v>Programação Semanal</v>
          </cell>
          <cell r="F96">
            <v>0</v>
          </cell>
          <cell r="H96" t="str">
            <v>A4</v>
          </cell>
          <cell r="I96">
            <v>0.25</v>
          </cell>
          <cell r="J96">
            <v>39542</v>
          </cell>
          <cell r="K96">
            <v>39542</v>
          </cell>
          <cell r="P96" t="str">
            <v/>
          </cell>
          <cell r="S96" t="str">
            <v/>
          </cell>
        </row>
        <row r="97">
          <cell r="A97">
            <v>80</v>
          </cell>
          <cell r="B97" t="str">
            <v>RL-0000-F-7039</v>
          </cell>
          <cell r="C97" t="str">
            <v>RL-D00-000-040</v>
          </cell>
          <cell r="D97" t="str">
            <v>E.40.00.000.021</v>
          </cell>
          <cell r="E97" t="str">
            <v>Programação Semanal</v>
          </cell>
          <cell r="F97">
            <v>0</v>
          </cell>
          <cell r="H97" t="str">
            <v>A4</v>
          </cell>
          <cell r="I97">
            <v>0.25</v>
          </cell>
          <cell r="J97">
            <v>39549</v>
          </cell>
          <cell r="K97">
            <v>39549</v>
          </cell>
          <cell r="P97" t="str">
            <v/>
          </cell>
          <cell r="S97" t="str">
            <v/>
          </cell>
        </row>
        <row r="98">
          <cell r="A98">
            <v>81</v>
          </cell>
          <cell r="B98" t="str">
            <v>RL-0000-F-7040</v>
          </cell>
          <cell r="C98" t="str">
            <v>RL-D00-000-041</v>
          </cell>
          <cell r="D98" t="str">
            <v>E.40.00.000.021</v>
          </cell>
          <cell r="E98" t="str">
            <v>Programação Semanal</v>
          </cell>
          <cell r="F98">
            <v>0</v>
          </cell>
          <cell r="H98" t="str">
            <v>A4</v>
          </cell>
          <cell r="I98">
            <v>0.25</v>
          </cell>
          <cell r="J98">
            <v>39556</v>
          </cell>
          <cell r="K98">
            <v>39556</v>
          </cell>
          <cell r="P98" t="str">
            <v/>
          </cell>
          <cell r="S98" t="str">
            <v/>
          </cell>
        </row>
        <row r="99">
          <cell r="A99">
            <v>82</v>
          </cell>
          <cell r="B99" t="str">
            <v>RL-0000-F-7041</v>
          </cell>
          <cell r="C99" t="str">
            <v>RL-D00-000-042</v>
          </cell>
          <cell r="D99" t="str">
            <v>E.40.00.000.021</v>
          </cell>
          <cell r="E99" t="str">
            <v>Programação Semanal</v>
          </cell>
          <cell r="F99">
            <v>0</v>
          </cell>
          <cell r="H99" t="str">
            <v>A4</v>
          </cell>
          <cell r="I99">
            <v>0.25</v>
          </cell>
          <cell r="J99">
            <v>39563</v>
          </cell>
          <cell r="K99">
            <v>39563</v>
          </cell>
          <cell r="P99" t="str">
            <v/>
          </cell>
          <cell r="S99" t="str">
            <v/>
          </cell>
        </row>
        <row r="100">
          <cell r="A100">
            <v>83</v>
          </cell>
          <cell r="B100" t="str">
            <v>RL-0000-F-7042</v>
          </cell>
          <cell r="C100" t="str">
            <v>RL-D00-000-043</v>
          </cell>
          <cell r="D100" t="str">
            <v>E.40.00.000.021</v>
          </cell>
          <cell r="E100" t="str">
            <v>Programação Semanal</v>
          </cell>
          <cell r="F100">
            <v>0</v>
          </cell>
          <cell r="H100" t="str">
            <v>A4</v>
          </cell>
          <cell r="I100">
            <v>0.25</v>
          </cell>
          <cell r="J100">
            <v>39570</v>
          </cell>
          <cell r="K100">
            <v>39570</v>
          </cell>
          <cell r="P100" t="str">
            <v/>
          </cell>
          <cell r="S100" t="str">
            <v/>
          </cell>
        </row>
        <row r="101">
          <cell r="A101">
            <v>84</v>
          </cell>
          <cell r="B101" t="str">
            <v>RM-0000-F-7000</v>
          </cell>
          <cell r="C101" t="str">
            <v>RL-D00-000-044</v>
          </cell>
          <cell r="D101" t="str">
            <v>E.40.00.000.021</v>
          </cell>
          <cell r="E101" t="str">
            <v>Relatório Mensal de Andamento</v>
          </cell>
          <cell r="F101">
            <v>0.75</v>
          </cell>
          <cell r="H101" t="str">
            <v>A4</v>
          </cell>
          <cell r="I101">
            <v>0.8</v>
          </cell>
          <cell r="J101">
            <v>39336</v>
          </cell>
          <cell r="K101">
            <v>39336</v>
          </cell>
          <cell r="P101">
            <v>0</v>
          </cell>
          <cell r="S101">
            <v>0</v>
          </cell>
        </row>
        <row r="102">
          <cell r="A102">
            <v>85</v>
          </cell>
          <cell r="B102" t="str">
            <v>RM-0000-F-7001</v>
          </cell>
          <cell r="C102" t="str">
            <v>RL-D00-000-045</v>
          </cell>
          <cell r="D102" t="str">
            <v>E.40.00.000.021</v>
          </cell>
          <cell r="E102" t="str">
            <v>Relatório Mensal de Andamento</v>
          </cell>
          <cell r="F102">
            <v>0.1</v>
          </cell>
          <cell r="H102" t="str">
            <v>A4</v>
          </cell>
          <cell r="I102">
            <v>0.8</v>
          </cell>
          <cell r="J102">
            <v>39353</v>
          </cell>
          <cell r="K102">
            <v>39353</v>
          </cell>
          <cell r="P102">
            <v>0</v>
          </cell>
          <cell r="S102">
            <v>0</v>
          </cell>
        </row>
        <row r="103">
          <cell r="A103">
            <v>86</v>
          </cell>
          <cell r="B103" t="str">
            <v>RM-0000-F-7002</v>
          </cell>
          <cell r="C103" t="str">
            <v>RL-D00-000-046</v>
          </cell>
          <cell r="D103" t="str">
            <v>E.40.00.000.021</v>
          </cell>
          <cell r="E103" t="str">
            <v>Relatório Mensal de Andamento</v>
          </cell>
          <cell r="F103">
            <v>0</v>
          </cell>
          <cell r="H103" t="str">
            <v>A4</v>
          </cell>
          <cell r="I103">
            <v>0.8</v>
          </cell>
          <cell r="J103">
            <v>39386</v>
          </cell>
          <cell r="K103">
            <v>39386</v>
          </cell>
          <cell r="P103" t="str">
            <v/>
          </cell>
          <cell r="S103" t="str">
            <v/>
          </cell>
        </row>
        <row r="104">
          <cell r="A104">
            <v>87</v>
          </cell>
          <cell r="B104" t="str">
            <v>RM-0000-F-7003</v>
          </cell>
          <cell r="C104" t="str">
            <v>RL-D00-000-047</v>
          </cell>
          <cell r="D104" t="str">
            <v>E.40.00.000.021</v>
          </cell>
          <cell r="E104" t="str">
            <v>Relatório Mensal de Andamento</v>
          </cell>
          <cell r="F104">
            <v>0</v>
          </cell>
          <cell r="H104" t="str">
            <v>A4</v>
          </cell>
          <cell r="I104">
            <v>0.8</v>
          </cell>
          <cell r="J104">
            <v>39416</v>
          </cell>
          <cell r="K104">
            <v>39416</v>
          </cell>
          <cell r="P104" t="str">
            <v/>
          </cell>
          <cell r="S104" t="str">
            <v/>
          </cell>
        </row>
        <row r="105">
          <cell r="A105">
            <v>88</v>
          </cell>
          <cell r="B105" t="str">
            <v>RM-0000-F-7004</v>
          </cell>
          <cell r="C105" t="str">
            <v>RL-D00-000-048</v>
          </cell>
          <cell r="D105" t="str">
            <v>E.40.00.000.021</v>
          </cell>
          <cell r="E105" t="str">
            <v>Relatório Mensal de Andamento</v>
          </cell>
          <cell r="F105">
            <v>0</v>
          </cell>
          <cell r="H105" t="str">
            <v>A4</v>
          </cell>
          <cell r="I105">
            <v>0.8</v>
          </cell>
          <cell r="J105">
            <v>39447</v>
          </cell>
          <cell r="K105">
            <v>39447</v>
          </cell>
          <cell r="P105" t="str">
            <v/>
          </cell>
          <cell r="S105" t="str">
            <v/>
          </cell>
        </row>
        <row r="106">
          <cell r="A106">
            <v>89</v>
          </cell>
          <cell r="B106" t="str">
            <v>RM-0000-F-7005</v>
          </cell>
          <cell r="C106" t="str">
            <v>RL-D00-000-049</v>
          </cell>
          <cell r="D106" t="str">
            <v>E.40.00.000.021</v>
          </cell>
          <cell r="E106" t="str">
            <v>Relatório Mensal de Andamento</v>
          </cell>
          <cell r="F106">
            <v>0</v>
          </cell>
          <cell r="H106" t="str">
            <v>A4</v>
          </cell>
          <cell r="I106">
            <v>0.8</v>
          </cell>
          <cell r="J106">
            <v>39478</v>
          </cell>
          <cell r="K106">
            <v>39478</v>
          </cell>
          <cell r="P106" t="str">
            <v/>
          </cell>
          <cell r="S106" t="str">
            <v/>
          </cell>
        </row>
        <row r="107">
          <cell r="A107">
            <v>90</v>
          </cell>
          <cell r="B107" t="str">
            <v>RM-0000-F-7006</v>
          </cell>
          <cell r="C107" t="str">
            <v>RL-D00-000-050</v>
          </cell>
          <cell r="D107" t="str">
            <v>E.40.00.000.021</v>
          </cell>
          <cell r="E107" t="str">
            <v>Relatório Mensal de Andamento</v>
          </cell>
          <cell r="F107">
            <v>0</v>
          </cell>
          <cell r="H107" t="str">
            <v>A4</v>
          </cell>
          <cell r="I107">
            <v>0.8</v>
          </cell>
          <cell r="J107">
            <v>39507</v>
          </cell>
          <cell r="K107">
            <v>39507</v>
          </cell>
          <cell r="P107" t="str">
            <v/>
          </cell>
          <cell r="S107" t="str">
            <v/>
          </cell>
        </row>
        <row r="108">
          <cell r="A108">
            <v>91</v>
          </cell>
          <cell r="B108" t="str">
            <v>RM-0000-F-7007</v>
          </cell>
          <cell r="C108" t="str">
            <v>RL-D00-000-051</v>
          </cell>
          <cell r="D108" t="str">
            <v>E.40.00.000.021</v>
          </cell>
          <cell r="E108" t="str">
            <v>Relatório Mensal de Andamento</v>
          </cell>
          <cell r="F108">
            <v>0</v>
          </cell>
          <cell r="H108" t="str">
            <v>A4</v>
          </cell>
          <cell r="I108">
            <v>0.8</v>
          </cell>
          <cell r="J108">
            <v>39538</v>
          </cell>
          <cell r="K108">
            <v>39538</v>
          </cell>
          <cell r="P108" t="str">
            <v/>
          </cell>
          <cell r="S108" t="str">
            <v/>
          </cell>
        </row>
        <row r="109">
          <cell r="A109">
            <v>92</v>
          </cell>
          <cell r="B109" t="str">
            <v>AR-0000-G-7000</v>
          </cell>
          <cell r="C109" t="str">
            <v>AT-D00-000-001</v>
          </cell>
          <cell r="D109" t="str">
            <v>E.40.00.000.021</v>
          </cell>
          <cell r="E109" t="str">
            <v>PROJETO DETALHADO - GERAL/ COORDENAÇÃO - ATA DE REUNIÃO</v>
          </cell>
          <cell r="F109">
            <v>1</v>
          </cell>
          <cell r="G109" t="str">
            <v>A</v>
          </cell>
          <cell r="H109" t="str">
            <v>A4</v>
          </cell>
          <cell r="I109">
            <v>0.2</v>
          </cell>
          <cell r="J109">
            <v>39317</v>
          </cell>
          <cell r="K109">
            <v>39317</v>
          </cell>
          <cell r="O109">
            <v>39317</v>
          </cell>
          <cell r="P109" t="str">
            <v>C</v>
          </cell>
          <cell r="Q109" t="str">
            <v>0001/07</v>
          </cell>
          <cell r="R109">
            <v>39317</v>
          </cell>
          <cell r="S109" t="str">
            <v>C</v>
          </cell>
          <cell r="T109" t="str">
            <v>0001/07</v>
          </cell>
        </row>
        <row r="110">
          <cell r="A110">
            <v>93</v>
          </cell>
          <cell r="B110" t="str">
            <v>AR-0000-G-7001</v>
          </cell>
          <cell r="C110" t="str">
            <v>AT-D00-000-002</v>
          </cell>
          <cell r="D110" t="str">
            <v>E.40.00.000.021</v>
          </cell>
          <cell r="E110" t="str">
            <v>PROJETO DETALHADO - GERAL/ COORDENAÇÃO - ATA DE REUNIÃO</v>
          </cell>
          <cell r="F110">
            <v>1</v>
          </cell>
          <cell r="G110" t="str">
            <v>A</v>
          </cell>
          <cell r="H110" t="str">
            <v>A4</v>
          </cell>
          <cell r="I110">
            <v>0.2</v>
          </cell>
          <cell r="J110">
            <v>39317</v>
          </cell>
          <cell r="K110">
            <v>39317</v>
          </cell>
          <cell r="O110">
            <v>39317</v>
          </cell>
          <cell r="P110" t="str">
            <v>C</v>
          </cell>
          <cell r="Q110" t="str">
            <v>0001/07</v>
          </cell>
          <cell r="R110">
            <v>39317</v>
          </cell>
          <cell r="S110" t="str">
            <v>C</v>
          </cell>
          <cell r="T110" t="str">
            <v>0001/07</v>
          </cell>
        </row>
        <row r="111">
          <cell r="A111">
            <v>94</v>
          </cell>
          <cell r="B111" t="str">
            <v>AR-0000-G-7002</v>
          </cell>
          <cell r="C111" t="str">
            <v>AT-D00-000-003</v>
          </cell>
          <cell r="D111" t="str">
            <v>E.40.00.000.021</v>
          </cell>
          <cell r="E111" t="str">
            <v>PROJETO DETALHADO - ÁREA GERAL - ATA DE REUNIÃO</v>
          </cell>
          <cell r="F111">
            <v>1</v>
          </cell>
          <cell r="G111" t="str">
            <v>A</v>
          </cell>
          <cell r="H111" t="str">
            <v>A4</v>
          </cell>
          <cell r="I111">
            <v>0.2</v>
          </cell>
          <cell r="J111">
            <v>39335</v>
          </cell>
          <cell r="K111">
            <v>39335</v>
          </cell>
          <cell r="O111">
            <v>39335</v>
          </cell>
          <cell r="P111" t="str">
            <v>C</v>
          </cell>
          <cell r="Q111" t="str">
            <v>0006/07</v>
          </cell>
          <cell r="R111">
            <v>39335</v>
          </cell>
          <cell r="S111" t="str">
            <v>C</v>
          </cell>
          <cell r="T111" t="str">
            <v>0006/07</v>
          </cell>
        </row>
        <row r="112">
          <cell r="A112">
            <v>95</v>
          </cell>
          <cell r="B112" t="str">
            <v>AR-0000-G-7003</v>
          </cell>
          <cell r="C112" t="str">
            <v>AT-D00-000-004</v>
          </cell>
          <cell r="D112" t="str">
            <v>E.40.00.000.021</v>
          </cell>
          <cell r="E112" t="str">
            <v>PROJETO DETALHADO - GERAL / COORDENAÇÃO - ATA DE REUNIÃO</v>
          </cell>
          <cell r="F112">
            <v>1</v>
          </cell>
          <cell r="G112" t="str">
            <v>A</v>
          </cell>
          <cell r="H112" t="str">
            <v>A4</v>
          </cell>
          <cell r="I112">
            <v>0.2</v>
          </cell>
          <cell r="J112">
            <v>39325</v>
          </cell>
          <cell r="K112">
            <v>39325</v>
          </cell>
          <cell r="O112">
            <v>39325</v>
          </cell>
          <cell r="P112" t="str">
            <v>C</v>
          </cell>
          <cell r="Q112" t="str">
            <v>0004/07</v>
          </cell>
          <cell r="R112">
            <v>39325</v>
          </cell>
          <cell r="S112" t="str">
            <v>C</v>
          </cell>
          <cell r="T112" t="str">
            <v>0004/07</v>
          </cell>
        </row>
        <row r="113">
          <cell r="A113">
            <v>96</v>
          </cell>
          <cell r="B113" t="str">
            <v>AR-0000-G-7004</v>
          </cell>
          <cell r="C113" t="str">
            <v>AT-D00-000-005</v>
          </cell>
          <cell r="D113" t="str">
            <v>E.40.00.000.021</v>
          </cell>
          <cell r="E113" t="str">
            <v>PROJETO DETALHADO - GERAL/COORDENAÇÃO - ATA DE REUNIÃO</v>
          </cell>
          <cell r="F113">
            <v>1</v>
          </cell>
          <cell r="G113" t="str">
            <v>A</v>
          </cell>
          <cell r="H113" t="str">
            <v>A4</v>
          </cell>
          <cell r="I113">
            <v>0.2</v>
          </cell>
          <cell r="J113">
            <v>39335</v>
          </cell>
          <cell r="K113">
            <v>39335</v>
          </cell>
          <cell r="O113">
            <v>39335</v>
          </cell>
          <cell r="P113" t="str">
            <v>C</v>
          </cell>
          <cell r="Q113" t="str">
            <v>0006/07</v>
          </cell>
          <cell r="R113">
            <v>39335</v>
          </cell>
          <cell r="S113" t="str">
            <v>C</v>
          </cell>
          <cell r="T113" t="str">
            <v>0006/07</v>
          </cell>
        </row>
        <row r="114">
          <cell r="A114">
            <v>97</v>
          </cell>
          <cell r="B114" t="str">
            <v>AR-0000-G-7005</v>
          </cell>
          <cell r="C114" t="str">
            <v>AT-D00-000-006</v>
          </cell>
          <cell r="D114" t="str">
            <v>E.40.00.000.021</v>
          </cell>
          <cell r="E114" t="str">
            <v>Ata de Reunião</v>
          </cell>
          <cell r="F114">
            <v>0.75</v>
          </cell>
          <cell r="H114" t="str">
            <v>A4</v>
          </cell>
          <cell r="I114">
            <v>0.2</v>
          </cell>
          <cell r="J114">
            <v>39339</v>
          </cell>
          <cell r="K114">
            <v>39339</v>
          </cell>
          <cell r="P114">
            <v>0</v>
          </cell>
          <cell r="S114">
            <v>0</v>
          </cell>
        </row>
        <row r="115">
          <cell r="A115">
            <v>98</v>
          </cell>
          <cell r="B115" t="str">
            <v>AR-0000-G-7006</v>
          </cell>
          <cell r="C115" t="str">
            <v>AT-D00-000-007</v>
          </cell>
          <cell r="D115" t="str">
            <v>E.40.00.000.021</v>
          </cell>
          <cell r="E115" t="str">
            <v>Ata de Reunião</v>
          </cell>
          <cell r="F115">
            <v>0.5</v>
          </cell>
          <cell r="H115" t="str">
            <v>A4</v>
          </cell>
          <cell r="I115">
            <v>0.2</v>
          </cell>
          <cell r="J115">
            <v>39346</v>
          </cell>
          <cell r="K115">
            <v>39346</v>
          </cell>
          <cell r="P115">
            <v>0</v>
          </cell>
          <cell r="S115">
            <v>0</v>
          </cell>
        </row>
        <row r="116">
          <cell r="A116">
            <v>99</v>
          </cell>
          <cell r="B116" t="str">
            <v>AR-0000-G-7007</v>
          </cell>
          <cell r="C116" t="str">
            <v>AT-D00-000-008</v>
          </cell>
          <cell r="D116" t="str">
            <v>E.40.00.000.021</v>
          </cell>
          <cell r="E116" t="str">
            <v>Ata de Reunião</v>
          </cell>
          <cell r="F116">
            <v>0.1</v>
          </cell>
          <cell r="H116" t="str">
            <v>A4</v>
          </cell>
          <cell r="I116">
            <v>0.2</v>
          </cell>
          <cell r="J116">
            <v>39353</v>
          </cell>
          <cell r="K116">
            <v>39353</v>
          </cell>
          <cell r="P116">
            <v>0</v>
          </cell>
          <cell r="S116">
            <v>0</v>
          </cell>
        </row>
        <row r="117">
          <cell r="A117">
            <v>100</v>
          </cell>
          <cell r="B117" t="str">
            <v>AR-0000-G-7008</v>
          </cell>
          <cell r="C117" t="str">
            <v>AT-D00-000-009</v>
          </cell>
          <cell r="D117" t="str">
            <v>E.40.00.000.021</v>
          </cell>
          <cell r="E117" t="str">
            <v>Ata de Reunião</v>
          </cell>
          <cell r="F117">
            <v>0</v>
          </cell>
          <cell r="H117" t="str">
            <v>A4</v>
          </cell>
          <cell r="I117">
            <v>0.2</v>
          </cell>
          <cell r="J117">
            <v>39360</v>
          </cell>
          <cell r="K117">
            <v>39360</v>
          </cell>
          <cell r="P117" t="str">
            <v/>
          </cell>
          <cell r="S117" t="str">
            <v/>
          </cell>
        </row>
        <row r="118">
          <cell r="A118">
            <v>101</v>
          </cell>
          <cell r="B118" t="str">
            <v>AR-0000-G-7009</v>
          </cell>
          <cell r="C118" t="str">
            <v>AT-D00-000-010</v>
          </cell>
          <cell r="D118" t="str">
            <v>E.40.00.000.021</v>
          </cell>
          <cell r="E118" t="str">
            <v>Ata de Reunião</v>
          </cell>
          <cell r="F118">
            <v>0</v>
          </cell>
          <cell r="H118" t="str">
            <v>A4</v>
          </cell>
          <cell r="I118">
            <v>0.2</v>
          </cell>
          <cell r="J118">
            <v>39366</v>
          </cell>
          <cell r="K118">
            <v>39366</v>
          </cell>
          <cell r="P118" t="str">
            <v/>
          </cell>
          <cell r="S118" t="str">
            <v/>
          </cell>
        </row>
        <row r="119">
          <cell r="A119">
            <v>102</v>
          </cell>
          <cell r="B119" t="str">
            <v>AR-0000-G-7010</v>
          </cell>
          <cell r="C119" t="str">
            <v>AT-D00-000-011</v>
          </cell>
          <cell r="D119" t="str">
            <v>E.40.00.000.021</v>
          </cell>
          <cell r="E119" t="str">
            <v>Ata de Reunião</v>
          </cell>
          <cell r="F119">
            <v>0</v>
          </cell>
          <cell r="H119" t="str">
            <v>A4</v>
          </cell>
          <cell r="I119">
            <v>0.2</v>
          </cell>
          <cell r="J119">
            <v>39374</v>
          </cell>
          <cell r="K119">
            <v>39374</v>
          </cell>
          <cell r="P119" t="str">
            <v/>
          </cell>
          <cell r="S119" t="str">
            <v/>
          </cell>
        </row>
        <row r="120">
          <cell r="A120">
            <v>103</v>
          </cell>
          <cell r="B120" t="str">
            <v>AR-0000-G-7011</v>
          </cell>
          <cell r="C120" t="str">
            <v>AT-D00-000-012</v>
          </cell>
          <cell r="D120" t="str">
            <v>E.40.00.000.021</v>
          </cell>
          <cell r="E120" t="str">
            <v>Ata de Reunião</v>
          </cell>
          <cell r="F120">
            <v>0</v>
          </cell>
          <cell r="H120" t="str">
            <v>A4</v>
          </cell>
          <cell r="I120">
            <v>0.2</v>
          </cell>
          <cell r="J120">
            <v>39381</v>
          </cell>
          <cell r="K120">
            <v>39381</v>
          </cell>
          <cell r="P120" t="str">
            <v/>
          </cell>
          <cell r="S120" t="str">
            <v/>
          </cell>
        </row>
        <row r="121">
          <cell r="A121">
            <v>104</v>
          </cell>
          <cell r="B121" t="str">
            <v>AR-0000-G-7012</v>
          </cell>
          <cell r="C121" t="str">
            <v>AT-D00-000-013</v>
          </cell>
          <cell r="D121" t="str">
            <v>E.40.00.000.021</v>
          </cell>
          <cell r="E121" t="str">
            <v>Ata de Reunião</v>
          </cell>
          <cell r="F121">
            <v>0</v>
          </cell>
          <cell r="H121" t="str">
            <v>A4</v>
          </cell>
          <cell r="I121">
            <v>0.2</v>
          </cell>
          <cell r="J121">
            <v>39387</v>
          </cell>
          <cell r="K121">
            <v>39387</v>
          </cell>
          <cell r="P121" t="str">
            <v/>
          </cell>
          <cell r="S121" t="str">
            <v/>
          </cell>
        </row>
        <row r="122">
          <cell r="A122">
            <v>105</v>
          </cell>
          <cell r="B122" t="str">
            <v>AR-0000-G-7013</v>
          </cell>
          <cell r="C122" t="str">
            <v>AT-D00-000-014</v>
          </cell>
          <cell r="D122" t="str">
            <v>E.40.00.000.021</v>
          </cell>
          <cell r="E122" t="str">
            <v>Ata de Reunião</v>
          </cell>
          <cell r="F122">
            <v>0</v>
          </cell>
          <cell r="H122" t="str">
            <v>A4</v>
          </cell>
          <cell r="I122">
            <v>0.2</v>
          </cell>
          <cell r="J122">
            <v>39395</v>
          </cell>
          <cell r="K122">
            <v>39395</v>
          </cell>
          <cell r="P122" t="str">
            <v/>
          </cell>
          <cell r="S122" t="str">
            <v/>
          </cell>
        </row>
        <row r="123">
          <cell r="A123">
            <v>106</v>
          </cell>
          <cell r="B123" t="str">
            <v>AR-0000-G-7014</v>
          </cell>
          <cell r="C123" t="str">
            <v>AT-D00-000-015</v>
          </cell>
          <cell r="D123" t="str">
            <v>E.40.00.000.021</v>
          </cell>
          <cell r="E123" t="str">
            <v>Ata de Reunião</v>
          </cell>
          <cell r="F123">
            <v>0</v>
          </cell>
          <cell r="H123" t="str">
            <v>A4</v>
          </cell>
          <cell r="I123">
            <v>0.2</v>
          </cell>
          <cell r="J123">
            <v>39402</v>
          </cell>
          <cell r="K123">
            <v>39402</v>
          </cell>
          <cell r="P123" t="str">
            <v/>
          </cell>
          <cell r="S123" t="str">
            <v/>
          </cell>
        </row>
        <row r="124">
          <cell r="A124">
            <v>107</v>
          </cell>
          <cell r="B124" t="str">
            <v>AR-0000-G-7015</v>
          </cell>
          <cell r="C124" t="str">
            <v>AT-D00-000-016</v>
          </cell>
          <cell r="D124" t="str">
            <v>E.40.00.000.021</v>
          </cell>
          <cell r="E124" t="str">
            <v>Ata de Reunião</v>
          </cell>
          <cell r="F124">
            <v>0</v>
          </cell>
          <cell r="H124" t="str">
            <v>A4</v>
          </cell>
          <cell r="I124">
            <v>0.2</v>
          </cell>
          <cell r="J124">
            <v>39409</v>
          </cell>
          <cell r="K124">
            <v>39409</v>
          </cell>
          <cell r="P124" t="str">
            <v/>
          </cell>
          <cell r="S124" t="str">
            <v/>
          </cell>
        </row>
        <row r="125">
          <cell r="A125">
            <v>108</v>
          </cell>
          <cell r="B125" t="str">
            <v>AR-0000-G-7016</v>
          </cell>
          <cell r="C125" t="str">
            <v>AT-D00-000-017</v>
          </cell>
          <cell r="D125" t="str">
            <v>E.40.00.000.021</v>
          </cell>
          <cell r="E125" t="str">
            <v>Ata de Reunião</v>
          </cell>
          <cell r="F125">
            <v>0</v>
          </cell>
          <cell r="H125" t="str">
            <v>A4</v>
          </cell>
          <cell r="I125">
            <v>0.2</v>
          </cell>
          <cell r="J125">
            <v>39416</v>
          </cell>
          <cell r="K125">
            <v>39416</v>
          </cell>
          <cell r="P125" t="str">
            <v/>
          </cell>
          <cell r="S125" t="str">
            <v/>
          </cell>
        </row>
        <row r="126">
          <cell r="A126">
            <v>109</v>
          </cell>
          <cell r="B126" t="str">
            <v>AR-0000-G-7017</v>
          </cell>
          <cell r="C126" t="str">
            <v>AT-D00-000-018</v>
          </cell>
          <cell r="D126" t="str">
            <v>E.40.00.000.021</v>
          </cell>
          <cell r="E126" t="str">
            <v>Ata de Reunião</v>
          </cell>
          <cell r="F126">
            <v>0</v>
          </cell>
          <cell r="H126" t="str">
            <v>A4</v>
          </cell>
          <cell r="I126">
            <v>0.2</v>
          </cell>
          <cell r="J126">
            <v>39423</v>
          </cell>
          <cell r="K126">
            <v>39423</v>
          </cell>
          <cell r="P126" t="str">
            <v/>
          </cell>
          <cell r="S126" t="str">
            <v/>
          </cell>
        </row>
        <row r="127">
          <cell r="A127">
            <v>110</v>
          </cell>
          <cell r="B127" t="str">
            <v>AR-0000-G-7018</v>
          </cell>
          <cell r="C127" t="str">
            <v>AT-D00-000-019</v>
          </cell>
          <cell r="D127" t="str">
            <v>E.40.00.000.021</v>
          </cell>
          <cell r="E127" t="str">
            <v>Ata de Reunião</v>
          </cell>
          <cell r="F127">
            <v>0</v>
          </cell>
          <cell r="H127" t="str">
            <v>A4</v>
          </cell>
          <cell r="I127">
            <v>0.2</v>
          </cell>
          <cell r="J127">
            <v>39430</v>
          </cell>
          <cell r="K127">
            <v>39430</v>
          </cell>
          <cell r="P127" t="str">
            <v/>
          </cell>
          <cell r="S127" t="str">
            <v/>
          </cell>
        </row>
        <row r="128">
          <cell r="A128">
            <v>111</v>
          </cell>
          <cell r="B128" t="str">
            <v>AR-0000-G-7019</v>
          </cell>
          <cell r="C128" t="str">
            <v>AT-D00-000-020</v>
          </cell>
          <cell r="D128" t="str">
            <v>E.40.00.000.021</v>
          </cell>
          <cell r="E128" t="str">
            <v>Ata de Reunião</v>
          </cell>
          <cell r="F128">
            <v>0</v>
          </cell>
          <cell r="H128" t="str">
            <v>A4</v>
          </cell>
          <cell r="I128">
            <v>0.2</v>
          </cell>
          <cell r="J128">
            <v>39437</v>
          </cell>
          <cell r="K128">
            <v>39437</v>
          </cell>
          <cell r="P128" t="str">
            <v/>
          </cell>
          <cell r="S128" t="str">
            <v/>
          </cell>
        </row>
        <row r="129">
          <cell r="A129">
            <v>112</v>
          </cell>
          <cell r="B129" t="str">
            <v>AR-0000-G-7020</v>
          </cell>
          <cell r="C129" t="str">
            <v>AT-D00-000-021</v>
          </cell>
          <cell r="D129" t="str">
            <v>E.40.00.000.021</v>
          </cell>
          <cell r="E129" t="str">
            <v>Ata de Reunião</v>
          </cell>
          <cell r="F129">
            <v>0</v>
          </cell>
          <cell r="H129" t="str">
            <v>A4</v>
          </cell>
          <cell r="I129">
            <v>0.2</v>
          </cell>
          <cell r="J129">
            <v>39444</v>
          </cell>
          <cell r="K129">
            <v>39444</v>
          </cell>
          <cell r="P129" t="str">
            <v/>
          </cell>
          <cell r="S129" t="str">
            <v/>
          </cell>
        </row>
        <row r="130">
          <cell r="A130">
            <v>113</v>
          </cell>
          <cell r="B130" t="str">
            <v>AR-0000-G-7021</v>
          </cell>
          <cell r="C130" t="str">
            <v>AT-D00-000-022</v>
          </cell>
          <cell r="D130" t="str">
            <v>E.40.00.000.021</v>
          </cell>
          <cell r="E130" t="str">
            <v>Ata de Reunião</v>
          </cell>
          <cell r="F130">
            <v>0</v>
          </cell>
          <cell r="H130" t="str">
            <v>A4</v>
          </cell>
          <cell r="I130">
            <v>0.2</v>
          </cell>
          <cell r="J130">
            <v>39451</v>
          </cell>
          <cell r="K130">
            <v>39451</v>
          </cell>
          <cell r="P130" t="str">
            <v/>
          </cell>
          <cell r="S130" t="str">
            <v/>
          </cell>
        </row>
        <row r="131">
          <cell r="A131">
            <v>114</v>
          </cell>
          <cell r="B131" t="str">
            <v>AR-0000-G-7022</v>
          </cell>
          <cell r="C131" t="str">
            <v>AT-D00-000-023</v>
          </cell>
          <cell r="D131" t="str">
            <v>E.40.00.000.021</v>
          </cell>
          <cell r="E131" t="str">
            <v>Ata de Reunião</v>
          </cell>
          <cell r="F131">
            <v>0</v>
          </cell>
          <cell r="H131" t="str">
            <v>A4</v>
          </cell>
          <cell r="I131">
            <v>0.2</v>
          </cell>
          <cell r="J131">
            <v>39458</v>
          </cell>
          <cell r="K131">
            <v>39458</v>
          </cell>
          <cell r="P131" t="str">
            <v/>
          </cell>
          <cell r="S131" t="str">
            <v/>
          </cell>
        </row>
        <row r="132">
          <cell r="A132">
            <v>115</v>
          </cell>
          <cell r="B132" t="str">
            <v>AR-0000-G-7023</v>
          </cell>
          <cell r="C132" t="str">
            <v>AT-D00-000-024</v>
          </cell>
          <cell r="D132" t="str">
            <v>E.40.00.000.021</v>
          </cell>
          <cell r="E132" t="str">
            <v>Ata de Reunião</v>
          </cell>
          <cell r="F132">
            <v>0</v>
          </cell>
          <cell r="H132" t="str">
            <v>A4</v>
          </cell>
          <cell r="I132">
            <v>0.2</v>
          </cell>
          <cell r="J132">
            <v>39465</v>
          </cell>
          <cell r="K132">
            <v>39465</v>
          </cell>
          <cell r="P132" t="str">
            <v/>
          </cell>
          <cell r="S132" t="str">
            <v/>
          </cell>
        </row>
        <row r="133">
          <cell r="A133">
            <v>116</v>
          </cell>
          <cell r="B133" t="str">
            <v>AR-0000-G-7024</v>
          </cell>
          <cell r="C133" t="str">
            <v>AT-D00-000-025</v>
          </cell>
          <cell r="D133" t="str">
            <v>E.40.00.000.021</v>
          </cell>
          <cell r="E133" t="str">
            <v>Ata de Reunião</v>
          </cell>
          <cell r="F133">
            <v>0</v>
          </cell>
          <cell r="H133" t="str">
            <v>A4</v>
          </cell>
          <cell r="I133">
            <v>0.2</v>
          </cell>
          <cell r="J133">
            <v>39472</v>
          </cell>
          <cell r="K133">
            <v>39472</v>
          </cell>
          <cell r="P133" t="str">
            <v/>
          </cell>
          <cell r="S133" t="str">
            <v/>
          </cell>
        </row>
        <row r="134">
          <cell r="A134">
            <v>117</v>
          </cell>
          <cell r="B134" t="str">
            <v>AR-0000-G-7025</v>
          </cell>
          <cell r="C134" t="str">
            <v>AT-D00-000-026</v>
          </cell>
          <cell r="D134" t="str">
            <v>E.40.00.000.021</v>
          </cell>
          <cell r="E134" t="str">
            <v>Ata de Reunião</v>
          </cell>
          <cell r="F134">
            <v>0</v>
          </cell>
          <cell r="H134" t="str">
            <v>A4</v>
          </cell>
          <cell r="I134">
            <v>0.2</v>
          </cell>
          <cell r="J134">
            <v>39479</v>
          </cell>
          <cell r="K134">
            <v>39479</v>
          </cell>
          <cell r="P134" t="str">
            <v/>
          </cell>
          <cell r="S134" t="str">
            <v/>
          </cell>
        </row>
        <row r="135">
          <cell r="A135">
            <v>118</v>
          </cell>
          <cell r="B135" t="str">
            <v>AR-0000-G-7026</v>
          </cell>
          <cell r="C135" t="str">
            <v>AT-D00-000-027</v>
          </cell>
          <cell r="D135" t="str">
            <v>E.40.00.000.021</v>
          </cell>
          <cell r="E135" t="str">
            <v>Ata de Reunião</v>
          </cell>
          <cell r="F135">
            <v>0</v>
          </cell>
          <cell r="H135" t="str">
            <v>A4</v>
          </cell>
          <cell r="I135">
            <v>0.2</v>
          </cell>
          <cell r="J135">
            <v>39486</v>
          </cell>
          <cell r="K135">
            <v>39486</v>
          </cell>
          <cell r="P135" t="str">
            <v/>
          </cell>
          <cell r="S135" t="str">
            <v/>
          </cell>
        </row>
        <row r="136">
          <cell r="A136">
            <v>119</v>
          </cell>
          <cell r="B136" t="str">
            <v>AR-0000-G-7027</v>
          </cell>
          <cell r="C136" t="str">
            <v>AT-D00-000-028</v>
          </cell>
          <cell r="D136" t="str">
            <v>E.40.00.000.021</v>
          </cell>
          <cell r="E136" t="str">
            <v>Ata de Reunião</v>
          </cell>
          <cell r="F136">
            <v>0</v>
          </cell>
          <cell r="H136" t="str">
            <v>A4</v>
          </cell>
          <cell r="I136">
            <v>0.2</v>
          </cell>
          <cell r="J136">
            <v>39493</v>
          </cell>
          <cell r="K136">
            <v>39493</v>
          </cell>
          <cell r="P136" t="str">
            <v/>
          </cell>
          <cell r="S136" t="str">
            <v/>
          </cell>
        </row>
        <row r="137">
          <cell r="A137">
            <v>120</v>
          </cell>
          <cell r="B137" t="str">
            <v>AR-0000-G-7028</v>
          </cell>
          <cell r="C137" t="str">
            <v>AT-D00-000-029</v>
          </cell>
          <cell r="D137" t="str">
            <v>E.40.00.000.021</v>
          </cell>
          <cell r="E137" t="str">
            <v>Ata de Reunião</v>
          </cell>
          <cell r="F137">
            <v>0</v>
          </cell>
          <cell r="H137" t="str">
            <v>A4</v>
          </cell>
          <cell r="I137">
            <v>0.2</v>
          </cell>
          <cell r="J137">
            <v>39507</v>
          </cell>
          <cell r="K137">
            <v>39507</v>
          </cell>
          <cell r="P137" t="str">
            <v/>
          </cell>
          <cell r="S137" t="str">
            <v/>
          </cell>
        </row>
        <row r="138">
          <cell r="A138">
            <v>121</v>
          </cell>
          <cell r="B138" t="str">
            <v>AR-0000-G-7029</v>
          </cell>
          <cell r="C138" t="str">
            <v>AT-D00-000-030</v>
          </cell>
          <cell r="D138" t="str">
            <v>E.40.00.000.021</v>
          </cell>
          <cell r="E138" t="str">
            <v>Ata de Reunião</v>
          </cell>
          <cell r="F138">
            <v>0</v>
          </cell>
          <cell r="H138" t="str">
            <v>A4</v>
          </cell>
          <cell r="I138">
            <v>0.2</v>
          </cell>
          <cell r="J138">
            <v>39514</v>
          </cell>
          <cell r="K138">
            <v>39514</v>
          </cell>
          <cell r="P138" t="str">
            <v/>
          </cell>
          <cell r="S138" t="str">
            <v/>
          </cell>
        </row>
        <row r="139">
          <cell r="A139">
            <v>122</v>
          </cell>
          <cell r="B139" t="str">
            <v>AR-0000-G-7030</v>
          </cell>
          <cell r="C139" t="str">
            <v>AT-D00-000-031</v>
          </cell>
          <cell r="D139" t="str">
            <v>E.40.00.000.021</v>
          </cell>
          <cell r="E139" t="str">
            <v>Ata de Reunião</v>
          </cell>
          <cell r="F139">
            <v>0</v>
          </cell>
          <cell r="H139" t="str">
            <v>A4</v>
          </cell>
          <cell r="I139">
            <v>0.2</v>
          </cell>
          <cell r="J139">
            <v>39521</v>
          </cell>
          <cell r="K139">
            <v>39521</v>
          </cell>
          <cell r="P139" t="str">
            <v/>
          </cell>
          <cell r="S139" t="str">
            <v/>
          </cell>
        </row>
        <row r="140">
          <cell r="A140">
            <v>123</v>
          </cell>
          <cell r="B140" t="str">
            <v>AR-0000-G-7031</v>
          </cell>
          <cell r="C140" t="str">
            <v>AT-D00-000-032</v>
          </cell>
          <cell r="D140" t="str">
            <v>E.40.00.000.021</v>
          </cell>
          <cell r="E140" t="str">
            <v>Ata de Reunião</v>
          </cell>
          <cell r="F140">
            <v>0</v>
          </cell>
          <cell r="H140" t="str">
            <v>A4</v>
          </cell>
          <cell r="I140">
            <v>0.2</v>
          </cell>
          <cell r="J140">
            <v>39528</v>
          </cell>
          <cell r="K140">
            <v>39528</v>
          </cell>
          <cell r="P140" t="str">
            <v/>
          </cell>
          <cell r="S140" t="str">
            <v/>
          </cell>
        </row>
        <row r="141">
          <cell r="A141">
            <v>124</v>
          </cell>
          <cell r="B141" t="str">
            <v>AR-0000-G-7032</v>
          </cell>
          <cell r="C141" t="str">
            <v>AT-D00-000-033</v>
          </cell>
          <cell r="D141" t="str">
            <v>E.40.00.000.021</v>
          </cell>
          <cell r="E141" t="str">
            <v>Ata de Reunião</v>
          </cell>
          <cell r="F141">
            <v>0</v>
          </cell>
          <cell r="H141" t="str">
            <v>A4</v>
          </cell>
          <cell r="I141">
            <v>0.2</v>
          </cell>
          <cell r="J141">
            <v>39535</v>
          </cell>
          <cell r="K141">
            <v>39535</v>
          </cell>
          <cell r="P141" t="str">
            <v/>
          </cell>
          <cell r="S141" t="str">
            <v/>
          </cell>
        </row>
        <row r="142">
          <cell r="A142">
            <v>125</v>
          </cell>
          <cell r="B142" t="str">
            <v>AR-0000-G-7033</v>
          </cell>
          <cell r="C142" t="str">
            <v>AT-D00-000-034</v>
          </cell>
          <cell r="D142" t="str">
            <v>E.40.00.000.021</v>
          </cell>
          <cell r="E142" t="str">
            <v>Ata de Reunião</v>
          </cell>
          <cell r="F142">
            <v>0</v>
          </cell>
          <cell r="H142" t="str">
            <v>A4</v>
          </cell>
          <cell r="I142">
            <v>0.2</v>
          </cell>
          <cell r="J142">
            <v>39542</v>
          </cell>
          <cell r="K142">
            <v>39542</v>
          </cell>
          <cell r="P142" t="str">
            <v/>
          </cell>
          <cell r="S142" t="str">
            <v/>
          </cell>
        </row>
        <row r="143">
          <cell r="A143">
            <v>126</v>
          </cell>
          <cell r="B143" t="str">
            <v>AR-0000-G-7034</v>
          </cell>
          <cell r="C143" t="str">
            <v>AT-D00-000-035</v>
          </cell>
          <cell r="D143" t="str">
            <v>E.40.00.000.021</v>
          </cell>
          <cell r="E143" t="str">
            <v>Ata de Reunião</v>
          </cell>
          <cell r="F143">
            <v>0</v>
          </cell>
          <cell r="H143" t="str">
            <v>A4</v>
          </cell>
          <cell r="I143">
            <v>0.2</v>
          </cell>
          <cell r="J143">
            <v>39549</v>
          </cell>
          <cell r="K143">
            <v>39549</v>
          </cell>
          <cell r="P143" t="str">
            <v/>
          </cell>
          <cell r="S143" t="str">
            <v/>
          </cell>
        </row>
        <row r="144">
          <cell r="A144">
            <v>127</v>
          </cell>
          <cell r="B144" t="str">
            <v>AR-0000-G-7035</v>
          </cell>
          <cell r="C144" t="str">
            <v>AT-D00-000-036</v>
          </cell>
          <cell r="D144" t="str">
            <v>E.40.00.000.021</v>
          </cell>
          <cell r="E144" t="str">
            <v>Ata de Reunião</v>
          </cell>
          <cell r="F144">
            <v>0</v>
          </cell>
          <cell r="H144" t="str">
            <v>A4</v>
          </cell>
          <cell r="I144">
            <v>0.2</v>
          </cell>
          <cell r="J144">
            <v>39556</v>
          </cell>
          <cell r="K144">
            <v>39556</v>
          </cell>
          <cell r="P144" t="str">
            <v/>
          </cell>
          <cell r="S144" t="str">
            <v/>
          </cell>
        </row>
        <row r="145">
          <cell r="A145">
            <v>128</v>
          </cell>
          <cell r="B145" t="str">
            <v>AR-0000-G-7036</v>
          </cell>
          <cell r="C145" t="str">
            <v>AT-D00-000-037</v>
          </cell>
          <cell r="D145" t="str">
            <v>E.40.00.000.021</v>
          </cell>
          <cell r="E145" t="str">
            <v>Ata de Reunião</v>
          </cell>
          <cell r="F145">
            <v>0</v>
          </cell>
          <cell r="H145" t="str">
            <v>A4</v>
          </cell>
          <cell r="I145">
            <v>0.2</v>
          </cell>
          <cell r="J145">
            <v>39563</v>
          </cell>
          <cell r="K145">
            <v>39563</v>
          </cell>
          <cell r="P145" t="str">
            <v/>
          </cell>
          <cell r="S145" t="str">
            <v/>
          </cell>
        </row>
        <row r="146">
          <cell r="A146">
            <v>129</v>
          </cell>
          <cell r="B146" t="str">
            <v>AR-0000-G-7037</v>
          </cell>
          <cell r="C146" t="str">
            <v>AT-D00-000-038</v>
          </cell>
          <cell r="D146" t="str">
            <v>E.40.00.000.021</v>
          </cell>
          <cell r="E146" t="str">
            <v>Ata de Reunião</v>
          </cell>
          <cell r="F146">
            <v>0</v>
          </cell>
          <cell r="H146" t="str">
            <v>A4</v>
          </cell>
          <cell r="I146">
            <v>0.2</v>
          </cell>
          <cell r="J146">
            <v>39570</v>
          </cell>
          <cell r="K146">
            <v>39570</v>
          </cell>
          <cell r="P146" t="str">
            <v/>
          </cell>
          <cell r="S146" t="str">
            <v/>
          </cell>
        </row>
        <row r="147">
          <cell r="A147">
            <v>130</v>
          </cell>
          <cell r="B147" t="str">
            <v>AR-0000-G-7038</v>
          </cell>
          <cell r="C147" t="str">
            <v>AT-D00-000-039</v>
          </cell>
          <cell r="D147" t="str">
            <v>E.40.00.000.021</v>
          </cell>
          <cell r="E147" t="str">
            <v>Ata de Reunião</v>
          </cell>
          <cell r="F147">
            <v>0</v>
          </cell>
          <cell r="H147" t="str">
            <v>A4</v>
          </cell>
          <cell r="I147">
            <v>0.2</v>
          </cell>
          <cell r="J147">
            <v>39577</v>
          </cell>
          <cell r="K147">
            <v>39577</v>
          </cell>
          <cell r="P147" t="str">
            <v/>
          </cell>
          <cell r="S147" t="str">
            <v/>
          </cell>
        </row>
        <row r="148">
          <cell r="A148">
            <v>131</v>
          </cell>
          <cell r="B148" t="str">
            <v>AR-0000-G-7039</v>
          </cell>
          <cell r="C148" t="str">
            <v>AT-D00-000-040</v>
          </cell>
          <cell r="D148" t="str">
            <v>E.40.00.000.021</v>
          </cell>
          <cell r="E148" t="str">
            <v>Ata de Reunião</v>
          </cell>
          <cell r="F148">
            <v>0</v>
          </cell>
          <cell r="H148" t="str">
            <v>A4</v>
          </cell>
          <cell r="I148">
            <v>0.2</v>
          </cell>
          <cell r="J148">
            <v>39584</v>
          </cell>
          <cell r="K148">
            <v>39584</v>
          </cell>
          <cell r="P148" t="str">
            <v/>
          </cell>
          <cell r="S148" t="str">
            <v/>
          </cell>
        </row>
        <row r="149">
          <cell r="B149" t="str">
            <v>ÁREA 10</v>
          </cell>
          <cell r="E149" t="str">
            <v xml:space="preserve">MINA </v>
          </cell>
          <cell r="F149">
            <v>0</v>
          </cell>
          <cell r="P149" t="str">
            <v/>
          </cell>
          <cell r="S149" t="str">
            <v/>
          </cell>
        </row>
        <row r="150">
          <cell r="B150">
            <v>1000</v>
          </cell>
          <cell r="E150" t="str">
            <v>GERAL</v>
          </cell>
          <cell r="F150">
            <v>0</v>
          </cell>
          <cell r="P150" t="str">
            <v/>
          </cell>
          <cell r="S150" t="str">
            <v/>
          </cell>
        </row>
        <row r="151">
          <cell r="E151" t="str">
            <v>ARQUITETURA</v>
          </cell>
          <cell r="F151">
            <v>0</v>
          </cell>
          <cell r="P151" t="str">
            <v/>
          </cell>
          <cell r="S151" t="str">
            <v/>
          </cell>
        </row>
        <row r="152">
          <cell r="E152" t="str">
            <v>ÁREA DE APOIO A MINA - ARRANJOS E URBANIZAÇÃO</v>
          </cell>
          <cell r="F152">
            <v>0</v>
          </cell>
          <cell r="P152" t="str">
            <v/>
          </cell>
          <cell r="S152" t="str">
            <v/>
          </cell>
        </row>
        <row r="153">
          <cell r="A153">
            <v>1132</v>
          </cell>
          <cell r="B153" t="str">
            <v>1000-A-7000</v>
          </cell>
          <cell r="C153" t="str">
            <v>DE-E06-B15-001</v>
          </cell>
          <cell r="D153" t="str">
            <v>E.40.AR.010.001</v>
          </cell>
          <cell r="E153" t="str">
            <v xml:space="preserve">Área de Apoio à Mina - Arranjo Geral e Urbanização </v>
          </cell>
          <cell r="F153">
            <v>0</v>
          </cell>
          <cell r="H153" t="str">
            <v>A1</v>
          </cell>
          <cell r="I153">
            <v>1</v>
          </cell>
          <cell r="J153">
            <v>39456</v>
          </cell>
          <cell r="K153">
            <v>39470</v>
          </cell>
          <cell r="P153" t="str">
            <v/>
          </cell>
          <cell r="S153" t="str">
            <v/>
          </cell>
        </row>
        <row r="154">
          <cell r="A154">
            <v>1133</v>
          </cell>
          <cell r="B154" t="str">
            <v>1000-A-7002</v>
          </cell>
          <cell r="C154" t="str">
            <v>DE-E06-B15-003</v>
          </cell>
          <cell r="D154" t="str">
            <v>E.40.AR.010.001</v>
          </cell>
          <cell r="E154" t="str">
            <v xml:space="preserve">Área de Apoio à Mina - Cercas e Portões </v>
          </cell>
          <cell r="F154">
            <v>0</v>
          </cell>
          <cell r="H154" t="str">
            <v>A1</v>
          </cell>
          <cell r="I154">
            <v>1</v>
          </cell>
          <cell r="J154">
            <v>39456</v>
          </cell>
          <cell r="K154">
            <v>39470</v>
          </cell>
          <cell r="P154" t="str">
            <v/>
          </cell>
          <cell r="S154" t="str">
            <v/>
          </cell>
        </row>
        <row r="155">
          <cell r="A155">
            <v>1134</v>
          </cell>
          <cell r="B155" t="str">
            <v>1000-A-7009</v>
          </cell>
          <cell r="C155" t="str">
            <v>DE-E06-B15-009</v>
          </cell>
          <cell r="D155" t="str">
            <v>E.40.AR.010.001</v>
          </cell>
          <cell r="E155" t="str">
            <v>Área de Apoio à Mina - Paisagismo - Planta</v>
          </cell>
          <cell r="F155">
            <v>0</v>
          </cell>
          <cell r="H155" t="str">
            <v>A1</v>
          </cell>
          <cell r="I155">
            <v>1</v>
          </cell>
          <cell r="J155">
            <v>39456</v>
          </cell>
          <cell r="K155">
            <v>39470</v>
          </cell>
          <cell r="P155" t="str">
            <v/>
          </cell>
          <cell r="S155" t="str">
            <v/>
          </cell>
        </row>
        <row r="156">
          <cell r="A156">
            <v>1135</v>
          </cell>
          <cell r="B156" t="str">
            <v>1000-A-7005</v>
          </cell>
          <cell r="C156" t="str">
            <v>DE-E06-B15-006</v>
          </cell>
          <cell r="D156" t="str">
            <v>E.40.AR.010.001</v>
          </cell>
          <cell r="E156" t="str">
            <v>Área de Apoio à Mina - Especificação de Serviços de Urbanização</v>
          </cell>
          <cell r="F156">
            <v>0</v>
          </cell>
          <cell r="H156" t="str">
            <v>A4</v>
          </cell>
          <cell r="I156">
            <v>1</v>
          </cell>
          <cell r="J156">
            <v>39456</v>
          </cell>
          <cell r="K156">
            <v>39470</v>
          </cell>
          <cell r="P156" t="str">
            <v/>
          </cell>
          <cell r="S156" t="str">
            <v/>
          </cell>
        </row>
        <row r="157">
          <cell r="E157" t="str">
            <v>FÁBRICA DE EXPLOSIVOS - ARRANJOS E URBANIZAÇÃO</v>
          </cell>
          <cell r="F157">
            <v>0</v>
          </cell>
          <cell r="P157" t="str">
            <v/>
          </cell>
          <cell r="S157" t="str">
            <v/>
          </cell>
        </row>
        <row r="158">
          <cell r="A158">
            <v>1136</v>
          </cell>
          <cell r="B158" t="str">
            <v>1000-A-7001</v>
          </cell>
          <cell r="C158" t="str">
            <v>DE-E06-B15-002</v>
          </cell>
          <cell r="D158" t="str">
            <v>E.40.AR.010.004</v>
          </cell>
          <cell r="E158" t="str">
            <v>Fábrica de Explosivos - Arranjo Geral e Urbanização</v>
          </cell>
          <cell r="F158">
            <v>0</v>
          </cell>
          <cell r="H158" t="str">
            <v>A1</v>
          </cell>
          <cell r="I158">
            <v>1</v>
          </cell>
          <cell r="J158">
            <v>39463</v>
          </cell>
          <cell r="K158">
            <v>39477</v>
          </cell>
          <cell r="P158" t="str">
            <v/>
          </cell>
          <cell r="S158" t="str">
            <v/>
          </cell>
        </row>
        <row r="159">
          <cell r="A159">
            <v>1137</v>
          </cell>
          <cell r="B159" t="str">
            <v>1000-A-7003</v>
          </cell>
          <cell r="C159" t="str">
            <v>DE-E06-B15-004</v>
          </cell>
          <cell r="D159" t="str">
            <v>E.40.AR.010.004</v>
          </cell>
          <cell r="E159" t="str">
            <v xml:space="preserve">Fábrica de Explosivos - Cercas e Portões </v>
          </cell>
          <cell r="F159">
            <v>0</v>
          </cell>
          <cell r="H159" t="str">
            <v>A1</v>
          </cell>
          <cell r="I159">
            <v>1</v>
          </cell>
          <cell r="J159">
            <v>39463</v>
          </cell>
          <cell r="K159">
            <v>39477</v>
          </cell>
          <cell r="P159" t="str">
            <v/>
          </cell>
          <cell r="S159" t="str">
            <v/>
          </cell>
        </row>
        <row r="160">
          <cell r="A160">
            <v>1138</v>
          </cell>
          <cell r="B160" t="str">
            <v>1000-A-7004</v>
          </cell>
          <cell r="C160" t="str">
            <v>DE-E06-B15-005</v>
          </cell>
          <cell r="D160" t="str">
            <v>E.40.AR.010.004</v>
          </cell>
          <cell r="E160" t="str">
            <v>Fábrica de Explosivos - Cercas e Portões - Detalhes</v>
          </cell>
          <cell r="F160">
            <v>0</v>
          </cell>
          <cell r="H160" t="str">
            <v>A1</v>
          </cell>
          <cell r="I160">
            <v>1</v>
          </cell>
          <cell r="J160">
            <v>39463</v>
          </cell>
          <cell r="K160">
            <v>39477</v>
          </cell>
          <cell r="P160" t="str">
            <v/>
          </cell>
          <cell r="S160" t="str">
            <v/>
          </cell>
        </row>
        <row r="161">
          <cell r="A161">
            <v>1139</v>
          </cell>
          <cell r="B161" t="str">
            <v>1000-A-7006</v>
          </cell>
          <cell r="C161" t="str">
            <v>DE-E06-B15-007</v>
          </cell>
          <cell r="D161" t="str">
            <v>E.40.AR.010.004</v>
          </cell>
          <cell r="E161" t="str">
            <v>Fábrica de Explosivos - Especificação de Serviços de Urbanização</v>
          </cell>
          <cell r="F161">
            <v>0</v>
          </cell>
          <cell r="H161" t="str">
            <v>A4</v>
          </cell>
          <cell r="I161">
            <v>1</v>
          </cell>
          <cell r="J161">
            <v>39463</v>
          </cell>
          <cell r="K161">
            <v>39477</v>
          </cell>
          <cell r="P161" t="str">
            <v/>
          </cell>
          <cell r="S161" t="str">
            <v/>
          </cell>
        </row>
        <row r="162">
          <cell r="A162">
            <v>1140</v>
          </cell>
          <cell r="B162" t="str">
            <v>1000-A-7010</v>
          </cell>
          <cell r="C162" t="str">
            <v>DE-E06-B15-010</v>
          </cell>
          <cell r="D162" t="str">
            <v>E.40.AR.010.004</v>
          </cell>
          <cell r="E162" t="str">
            <v>Fábrica de Explosivos - Paisagismo - Planta</v>
          </cell>
          <cell r="F162">
            <v>0</v>
          </cell>
          <cell r="H162" t="str">
            <v>A1</v>
          </cell>
          <cell r="I162">
            <v>1</v>
          </cell>
          <cell r="J162">
            <v>39463</v>
          </cell>
          <cell r="K162">
            <v>39477</v>
          </cell>
          <cell r="P162" t="str">
            <v/>
          </cell>
          <cell r="S162" t="str">
            <v/>
          </cell>
        </row>
        <row r="163">
          <cell r="B163">
            <v>1000</v>
          </cell>
          <cell r="E163" t="str">
            <v>CONCRETO</v>
          </cell>
          <cell r="F163">
            <v>0</v>
          </cell>
          <cell r="P163" t="str">
            <v/>
          </cell>
          <cell r="S163" t="str">
            <v/>
          </cell>
        </row>
        <row r="164">
          <cell r="A164">
            <v>141</v>
          </cell>
          <cell r="B164" t="str">
            <v>LV-1000-C-7000</v>
          </cell>
          <cell r="C164" t="str">
            <v>LV-E06-B03-001</v>
          </cell>
          <cell r="D164" t="str">
            <v>E.40.CN.010.125</v>
          </cell>
          <cell r="E164" t="str">
            <v>Lista de Verificação de Desenhos de Fornecedores - Escritório da Mina</v>
          </cell>
          <cell r="F164">
            <v>0</v>
          </cell>
          <cell r="H164" t="str">
            <v>A4</v>
          </cell>
          <cell r="I164">
            <v>5</v>
          </cell>
          <cell r="J164">
            <v>39461</v>
          </cell>
          <cell r="K164">
            <v>39467</v>
          </cell>
          <cell r="P164" t="str">
            <v/>
          </cell>
          <cell r="S164" t="str">
            <v/>
          </cell>
        </row>
        <row r="165">
          <cell r="E165" t="str">
            <v>METÁLICA</v>
          </cell>
          <cell r="F165">
            <v>0</v>
          </cell>
          <cell r="P165" t="str">
            <v/>
          </cell>
          <cell r="S165" t="str">
            <v/>
          </cell>
        </row>
        <row r="166">
          <cell r="A166">
            <v>142</v>
          </cell>
          <cell r="B166" t="str">
            <v>LV-1000-S-7000</v>
          </cell>
          <cell r="C166" t="str">
            <v>LV-E06-B04-001</v>
          </cell>
          <cell r="D166" t="str">
            <v>E.40.EM.010.125</v>
          </cell>
          <cell r="E166" t="str">
            <v>Lista de Verificação de Desenhos de Fornecedores</v>
          </cell>
          <cell r="F166">
            <v>0</v>
          </cell>
          <cell r="H166" t="str">
            <v>A4</v>
          </cell>
          <cell r="I166">
            <v>4</v>
          </cell>
          <cell r="J166">
            <v>39461</v>
          </cell>
          <cell r="K166">
            <v>39467</v>
          </cell>
          <cell r="P166" t="str">
            <v/>
          </cell>
          <cell r="S166" t="str">
            <v/>
          </cell>
        </row>
        <row r="167">
          <cell r="B167">
            <v>1000</v>
          </cell>
          <cell r="E167" t="str">
            <v>PASSARELAS (Escritório da Mina)</v>
          </cell>
          <cell r="F167">
            <v>0</v>
          </cell>
          <cell r="P167" t="str">
            <v/>
          </cell>
          <cell r="S167" t="str">
            <v/>
          </cell>
        </row>
        <row r="168">
          <cell r="E168" t="str">
            <v>ARQUITETURA</v>
          </cell>
          <cell r="F168">
            <v>0</v>
          </cell>
          <cell r="P168" t="str">
            <v/>
          </cell>
          <cell r="S168" t="str">
            <v/>
          </cell>
        </row>
        <row r="169">
          <cell r="A169">
            <v>143</v>
          </cell>
          <cell r="B169" t="str">
            <v>1000-A-7008</v>
          </cell>
          <cell r="C169" t="str">
            <v>DE-E06-B15-008</v>
          </cell>
          <cell r="D169" t="str">
            <v>E.40.AR.010.005</v>
          </cell>
          <cell r="E169" t="str">
            <v>Área de Apoio à Mina - Passarelas Cobertas - Planta e Detalhes</v>
          </cell>
          <cell r="F169">
            <v>0</v>
          </cell>
          <cell r="H169" t="str">
            <v>A1</v>
          </cell>
          <cell r="I169">
            <v>1</v>
          </cell>
          <cell r="J169">
            <v>39463</v>
          </cell>
          <cell r="K169">
            <v>39472</v>
          </cell>
          <cell r="P169" t="str">
            <v/>
          </cell>
          <cell r="S169" t="str">
            <v/>
          </cell>
        </row>
        <row r="170">
          <cell r="E170" t="str">
            <v>ELÉTRICA</v>
          </cell>
          <cell r="F170">
            <v>0</v>
          </cell>
          <cell r="P170" t="str">
            <v/>
          </cell>
          <cell r="S170" t="str">
            <v/>
          </cell>
        </row>
        <row r="171">
          <cell r="A171">
            <v>144</v>
          </cell>
          <cell r="B171" t="str">
            <v>1000-E-7000</v>
          </cell>
          <cell r="C171" t="str">
            <v>DE-E06-E06-001</v>
          </cell>
          <cell r="D171" t="str">
            <v>E.40.EL.000.010</v>
          </cell>
          <cell r="E171" t="str">
            <v>Planta de Iluminação e Tomadas de Corrente</v>
          </cell>
          <cell r="F171">
            <v>0</v>
          </cell>
          <cell r="H171" t="str">
            <v>A1</v>
          </cell>
          <cell r="I171">
            <v>1</v>
          </cell>
          <cell r="J171">
            <v>39483</v>
          </cell>
          <cell r="K171">
            <v>39489</v>
          </cell>
          <cell r="P171" t="str">
            <v/>
          </cell>
          <cell r="S171" t="str">
            <v/>
          </cell>
        </row>
        <row r="172">
          <cell r="A172">
            <v>145</v>
          </cell>
          <cell r="B172" t="str">
            <v>1000-E-7001</v>
          </cell>
          <cell r="C172" t="str">
            <v>DE-E06-E06-002</v>
          </cell>
          <cell r="D172" t="str">
            <v>E.40.EL.000.010</v>
          </cell>
          <cell r="E172" t="str">
            <v>Planta de SPDA</v>
          </cell>
          <cell r="F172">
            <v>0</v>
          </cell>
          <cell r="H172" t="str">
            <v>A1</v>
          </cell>
          <cell r="I172">
            <v>1</v>
          </cell>
          <cell r="J172">
            <v>39483</v>
          </cell>
          <cell r="K172">
            <v>39489</v>
          </cell>
          <cell r="P172" t="str">
            <v/>
          </cell>
          <cell r="S172" t="str">
            <v/>
          </cell>
        </row>
        <row r="173">
          <cell r="A173">
            <v>146</v>
          </cell>
          <cell r="B173" t="str">
            <v>1000-E-7002</v>
          </cell>
          <cell r="C173" t="str">
            <v>DE-E06-E06-003</v>
          </cell>
          <cell r="D173" t="str">
            <v>E.40.EL.000.010</v>
          </cell>
          <cell r="E173" t="str">
            <v>Diagrama Unifilar e Quadro de Cargas Elétricas</v>
          </cell>
          <cell r="F173">
            <v>0</v>
          </cell>
          <cell r="H173" t="str">
            <v>A1</v>
          </cell>
          <cell r="I173">
            <v>1.25</v>
          </cell>
          <cell r="J173">
            <v>39483</v>
          </cell>
          <cell r="K173">
            <v>39489</v>
          </cell>
          <cell r="P173" t="str">
            <v/>
          </cell>
          <cell r="S173" t="str">
            <v/>
          </cell>
        </row>
        <row r="174">
          <cell r="A174">
            <v>147</v>
          </cell>
          <cell r="B174" t="str">
            <v>MC-1000-E-7000</v>
          </cell>
          <cell r="C174" t="str">
            <v>MC-E06-E06-001</v>
          </cell>
          <cell r="D174" t="str">
            <v>E.40.EL.000.010</v>
          </cell>
          <cell r="E174" t="str">
            <v>Memória de Cálculo de Iluminação</v>
          </cell>
          <cell r="F174">
            <v>0</v>
          </cell>
          <cell r="H174" t="str">
            <v>A4</v>
          </cell>
          <cell r="I174">
            <v>3</v>
          </cell>
          <cell r="J174">
            <v>39483</v>
          </cell>
          <cell r="K174">
            <v>39489</v>
          </cell>
          <cell r="P174" t="str">
            <v/>
          </cell>
          <cell r="S174" t="str">
            <v/>
          </cell>
        </row>
        <row r="175">
          <cell r="A175">
            <v>148</v>
          </cell>
          <cell r="B175" t="str">
            <v>MC-1000-E-7001</v>
          </cell>
          <cell r="C175" t="str">
            <v>MC-E06-E06-002</v>
          </cell>
          <cell r="D175" t="str">
            <v>E.40.EL.000.010</v>
          </cell>
          <cell r="E175" t="str">
            <v>Memória de Cálculo de SPDA</v>
          </cell>
          <cell r="F175">
            <v>0</v>
          </cell>
          <cell r="H175" t="str">
            <v>A4</v>
          </cell>
          <cell r="I175">
            <v>3</v>
          </cell>
          <cell r="J175">
            <v>39483</v>
          </cell>
          <cell r="K175">
            <v>39489</v>
          </cell>
          <cell r="P175" t="str">
            <v/>
          </cell>
          <cell r="S175" t="str">
            <v/>
          </cell>
        </row>
        <row r="176">
          <cell r="A176">
            <v>149</v>
          </cell>
          <cell r="B176" t="str">
            <v>LM-1000-E-7000</v>
          </cell>
          <cell r="C176" t="str">
            <v>LM-E06-E06-001</v>
          </cell>
          <cell r="D176" t="str">
            <v>E.40.EL.000.010</v>
          </cell>
          <cell r="E176" t="str">
            <v>Lista de Materiais</v>
          </cell>
          <cell r="F176">
            <v>0</v>
          </cell>
          <cell r="H176" t="str">
            <v>A4</v>
          </cell>
          <cell r="I176">
            <v>0.875</v>
          </cell>
          <cell r="J176">
            <v>39483</v>
          </cell>
          <cell r="K176">
            <v>39489</v>
          </cell>
          <cell r="P176" t="str">
            <v/>
          </cell>
          <cell r="S176" t="str">
            <v/>
          </cell>
        </row>
        <row r="177">
          <cell r="A177">
            <v>150</v>
          </cell>
          <cell r="B177" t="str">
            <v>FD-1000-E-7000</v>
          </cell>
          <cell r="C177" t="str">
            <v>FD-E06-E06-001</v>
          </cell>
          <cell r="D177" t="str">
            <v>E.40.EL.000.010</v>
          </cell>
          <cell r="E177" t="str">
            <v>Folha de Dados (Quadro de Distribuição)</v>
          </cell>
          <cell r="F177">
            <v>0</v>
          </cell>
          <cell r="H177" t="str">
            <v>A4</v>
          </cell>
          <cell r="I177">
            <v>0.125</v>
          </cell>
          <cell r="J177">
            <v>39483</v>
          </cell>
          <cell r="K177">
            <v>39489</v>
          </cell>
          <cell r="P177" t="str">
            <v/>
          </cell>
          <cell r="S177" t="str">
            <v/>
          </cell>
        </row>
        <row r="178">
          <cell r="A178">
            <v>151</v>
          </cell>
          <cell r="B178" t="str">
            <v>MD-1000-E-7000</v>
          </cell>
          <cell r="C178" t="str">
            <v>MD-E06-E06-001</v>
          </cell>
          <cell r="D178" t="str">
            <v>E.40.EL.000.010</v>
          </cell>
          <cell r="E178" t="str">
            <v>Memorial Descritivo</v>
          </cell>
          <cell r="F178">
            <v>0</v>
          </cell>
          <cell r="H178" t="str">
            <v>A4</v>
          </cell>
          <cell r="I178">
            <v>1</v>
          </cell>
          <cell r="J178">
            <v>39483</v>
          </cell>
          <cell r="K178">
            <v>39489</v>
          </cell>
          <cell r="P178" t="str">
            <v/>
          </cell>
          <cell r="S178" t="str">
            <v/>
          </cell>
        </row>
        <row r="179">
          <cell r="E179" t="str">
            <v>HIDROSSANITÁRIAS - PASSARELAS</v>
          </cell>
          <cell r="F179">
            <v>0</v>
          </cell>
          <cell r="P179" t="str">
            <v/>
          </cell>
          <cell r="S179" t="str">
            <v/>
          </cell>
        </row>
        <row r="180">
          <cell r="A180">
            <v>152</v>
          </cell>
          <cell r="B180" t="str">
            <v>1000-K-7000</v>
          </cell>
          <cell r="C180" t="str">
            <v>DE-E06-B49-001</v>
          </cell>
          <cell r="D180" t="str">
            <v>E.40.IE.010.005</v>
          </cell>
          <cell r="E180" t="str">
            <v>Planta de Águas Pluviais - Cobertura</v>
          </cell>
          <cell r="F180">
            <v>0</v>
          </cell>
          <cell r="H180" t="str">
            <v>A1</v>
          </cell>
          <cell r="I180">
            <v>1</v>
          </cell>
          <cell r="J180">
            <v>39483</v>
          </cell>
          <cell r="K180">
            <v>39489</v>
          </cell>
          <cell r="P180" t="str">
            <v/>
          </cell>
          <cell r="S180" t="str">
            <v/>
          </cell>
        </row>
        <row r="181">
          <cell r="A181">
            <v>153</v>
          </cell>
          <cell r="B181" t="str">
            <v>LM-1000-K-7000</v>
          </cell>
          <cell r="C181" t="str">
            <v>LM-E06-B49-001</v>
          </cell>
          <cell r="D181" t="str">
            <v>E.40.IE.010.005</v>
          </cell>
          <cell r="E181" t="str">
            <v>Lista de Material</v>
          </cell>
          <cell r="F181">
            <v>0</v>
          </cell>
          <cell r="H181" t="str">
            <v>A4</v>
          </cell>
          <cell r="I181">
            <v>0.375</v>
          </cell>
          <cell r="J181">
            <v>39483</v>
          </cell>
          <cell r="K181">
            <v>39489</v>
          </cell>
          <cell r="P181" t="str">
            <v/>
          </cell>
          <cell r="S181" t="str">
            <v/>
          </cell>
        </row>
        <row r="182">
          <cell r="E182" t="str">
            <v>ORÇAMENTAÇÃO</v>
          </cell>
          <cell r="F182">
            <v>0</v>
          </cell>
          <cell r="P182" t="str">
            <v/>
          </cell>
          <cell r="S182" t="str">
            <v/>
          </cell>
        </row>
        <row r="183">
          <cell r="A183">
            <v>154</v>
          </cell>
          <cell r="B183" t="str">
            <v>RT-1000-H-7000</v>
          </cell>
          <cell r="C183" t="str">
            <v>RT-E06-B00-001</v>
          </cell>
          <cell r="D183" t="str">
            <v>E.40.00.000.006</v>
          </cell>
          <cell r="E183" t="str">
            <v>Pacote para Orçamentação</v>
          </cell>
          <cell r="F183">
            <v>0</v>
          </cell>
          <cell r="H183" t="str">
            <v>A4</v>
          </cell>
          <cell r="I183">
            <v>0.75</v>
          </cell>
          <cell r="J183">
            <v>39473</v>
          </cell>
          <cell r="K183">
            <v>39532</v>
          </cell>
          <cell r="P183" t="str">
            <v/>
          </cell>
          <cell r="S183" t="str">
            <v/>
          </cell>
        </row>
        <row r="184">
          <cell r="E184" t="str">
            <v>ANÁLISE DE PROPOSTA</v>
          </cell>
          <cell r="F184">
            <v>0</v>
          </cell>
          <cell r="P184" t="str">
            <v/>
          </cell>
          <cell r="S184" t="str">
            <v/>
          </cell>
        </row>
        <row r="185">
          <cell r="A185">
            <v>155</v>
          </cell>
          <cell r="B185" t="str">
            <v>PT-1000-H-7000</v>
          </cell>
          <cell r="C185" t="str">
            <v>PT-E06-B00-001</v>
          </cell>
          <cell r="D185" t="str">
            <v>E.40.00.000.006</v>
          </cell>
          <cell r="E185" t="str">
            <v>Análise de proposta</v>
          </cell>
          <cell r="F185">
            <v>0</v>
          </cell>
          <cell r="H185" t="str">
            <v>A4</v>
          </cell>
          <cell r="I185">
            <v>0.25</v>
          </cell>
          <cell r="J185">
            <v>39473</v>
          </cell>
          <cell r="K185">
            <v>39532</v>
          </cell>
          <cell r="P185" t="str">
            <v/>
          </cell>
          <cell r="S185" t="str">
            <v/>
          </cell>
        </row>
        <row r="186">
          <cell r="B186">
            <v>1012</v>
          </cell>
          <cell r="E186" t="str">
            <v>DEPÓSITO DE EXPLOSIVOS</v>
          </cell>
          <cell r="F186">
            <v>0</v>
          </cell>
          <cell r="P186" t="str">
            <v/>
          </cell>
          <cell r="S186" t="str">
            <v/>
          </cell>
        </row>
        <row r="187">
          <cell r="E187" t="str">
            <v>ARQUITETURA</v>
          </cell>
          <cell r="F187">
            <v>0</v>
          </cell>
          <cell r="P187" t="str">
            <v/>
          </cell>
          <cell r="S187" t="str">
            <v/>
          </cell>
        </row>
        <row r="188">
          <cell r="A188">
            <v>156</v>
          </cell>
          <cell r="B188" t="str">
            <v>1012-A-7000</v>
          </cell>
          <cell r="C188" t="str">
            <v>DE-E06-B15-011</v>
          </cell>
          <cell r="D188" t="str">
            <v>E.40.AR.010.015</v>
          </cell>
          <cell r="E188" t="str">
            <v>Planta Baixa e Cobertura</v>
          </cell>
          <cell r="F188">
            <v>0.5</v>
          </cell>
          <cell r="H188" t="str">
            <v>A1</v>
          </cell>
          <cell r="I188">
            <v>1</v>
          </cell>
          <cell r="J188">
            <v>39345</v>
          </cell>
          <cell r="K188">
            <v>39351</v>
          </cell>
          <cell r="P188">
            <v>0</v>
          </cell>
          <cell r="S188">
            <v>0</v>
          </cell>
        </row>
        <row r="189">
          <cell r="A189">
            <v>157</v>
          </cell>
          <cell r="B189" t="str">
            <v>1012-A-7001</v>
          </cell>
          <cell r="C189" t="str">
            <v>DE-E06-B15-012</v>
          </cell>
          <cell r="D189" t="str">
            <v>E.40.AR.010.015</v>
          </cell>
          <cell r="E189" t="str">
            <v>Cortes e Fachadas</v>
          </cell>
          <cell r="F189">
            <v>0.1</v>
          </cell>
          <cell r="H189" t="str">
            <v>A1</v>
          </cell>
          <cell r="I189">
            <v>1</v>
          </cell>
          <cell r="J189">
            <v>39345</v>
          </cell>
          <cell r="K189">
            <v>39351</v>
          </cell>
          <cell r="P189">
            <v>0</v>
          </cell>
          <cell r="S189">
            <v>0</v>
          </cell>
        </row>
        <row r="190">
          <cell r="E190" t="str">
            <v>CONCRETO</v>
          </cell>
          <cell r="F190">
            <v>0</v>
          </cell>
          <cell r="P190" t="str">
            <v/>
          </cell>
          <cell r="S190" t="str">
            <v/>
          </cell>
        </row>
        <row r="191">
          <cell r="A191">
            <v>158</v>
          </cell>
          <cell r="B191" t="str">
            <v>LV-1012-C-7000</v>
          </cell>
          <cell r="C191" t="str">
            <v>LV-E06-B03-002</v>
          </cell>
          <cell r="D191" t="str">
            <v>E.40.CN.010.015</v>
          </cell>
          <cell r="E191" t="str">
            <v>Lista de Verificação de Desenhos de Fornecedores</v>
          </cell>
          <cell r="F191">
            <v>0</v>
          </cell>
          <cell r="H191" t="str">
            <v>A4</v>
          </cell>
          <cell r="I191">
            <v>4</v>
          </cell>
          <cell r="J191">
            <v>39382</v>
          </cell>
          <cell r="K191">
            <v>39388</v>
          </cell>
          <cell r="P191" t="str">
            <v/>
          </cell>
          <cell r="S191" t="str">
            <v/>
          </cell>
        </row>
        <row r="192">
          <cell r="E192" t="str">
            <v>METÁLICA</v>
          </cell>
          <cell r="F192">
            <v>0</v>
          </cell>
          <cell r="P192" t="str">
            <v/>
          </cell>
          <cell r="S192" t="str">
            <v/>
          </cell>
        </row>
        <row r="193">
          <cell r="A193">
            <v>159</v>
          </cell>
          <cell r="B193" t="str">
            <v>LV-1012-S-7000</v>
          </cell>
          <cell r="C193" t="str">
            <v>LV-E06-B04-002</v>
          </cell>
          <cell r="D193" t="str">
            <v>E.40.EM.010.015</v>
          </cell>
          <cell r="E193" t="str">
            <v>Lista de Verificação de Desenhos de Fornecedores</v>
          </cell>
          <cell r="F193">
            <v>0</v>
          </cell>
          <cell r="H193" t="str">
            <v>A4</v>
          </cell>
          <cell r="I193">
            <v>4</v>
          </cell>
          <cell r="J193">
            <v>39382</v>
          </cell>
          <cell r="K193">
            <v>39388</v>
          </cell>
          <cell r="P193" t="str">
            <v/>
          </cell>
          <cell r="S193" t="str">
            <v/>
          </cell>
        </row>
        <row r="194">
          <cell r="E194" t="str">
            <v>ELÉTRICA</v>
          </cell>
          <cell r="F194">
            <v>0</v>
          </cell>
          <cell r="P194" t="str">
            <v/>
          </cell>
          <cell r="S194" t="str">
            <v/>
          </cell>
        </row>
        <row r="195">
          <cell r="A195">
            <v>160</v>
          </cell>
          <cell r="B195" t="str">
            <v>1012-E-7000</v>
          </cell>
          <cell r="C195" t="str">
            <v>DE-E06-E06-004</v>
          </cell>
          <cell r="D195" t="str">
            <v>E.40.EL.000.015</v>
          </cell>
          <cell r="E195" t="str">
            <v>Planta de SPDA</v>
          </cell>
          <cell r="F195">
            <v>0</v>
          </cell>
          <cell r="H195" t="str">
            <v>A1</v>
          </cell>
          <cell r="I195">
            <v>1</v>
          </cell>
          <cell r="J195">
            <v>39362</v>
          </cell>
          <cell r="K195">
            <v>39368</v>
          </cell>
          <cell r="P195" t="str">
            <v/>
          </cell>
          <cell r="S195" t="str">
            <v/>
          </cell>
        </row>
        <row r="196">
          <cell r="A196">
            <v>161</v>
          </cell>
          <cell r="B196" t="str">
            <v>MC-1012-E-7000</v>
          </cell>
          <cell r="C196" t="str">
            <v>MC-E06-E06-003</v>
          </cell>
          <cell r="D196" t="str">
            <v>E.40.EL.000.015</v>
          </cell>
          <cell r="E196" t="str">
            <v>Memória de Cálculo de SPDA</v>
          </cell>
          <cell r="F196">
            <v>0</v>
          </cell>
          <cell r="H196" t="str">
            <v>A4</v>
          </cell>
          <cell r="I196">
            <v>3</v>
          </cell>
          <cell r="J196">
            <v>39362</v>
          </cell>
          <cell r="K196">
            <v>39368</v>
          </cell>
          <cell r="P196" t="str">
            <v/>
          </cell>
          <cell r="S196" t="str">
            <v/>
          </cell>
        </row>
        <row r="197">
          <cell r="A197">
            <v>162</v>
          </cell>
          <cell r="B197" t="str">
            <v>LM-1012-E-7000</v>
          </cell>
          <cell r="C197" t="str">
            <v>LM-E06-E06-002</v>
          </cell>
          <cell r="D197" t="str">
            <v>E.40.EL.000.015</v>
          </cell>
          <cell r="E197" t="str">
            <v>Lista de Materiais</v>
          </cell>
          <cell r="F197">
            <v>0</v>
          </cell>
          <cell r="H197" t="str">
            <v>A4</v>
          </cell>
          <cell r="I197">
            <v>1</v>
          </cell>
          <cell r="J197">
            <v>39362</v>
          </cell>
          <cell r="K197">
            <v>39368</v>
          </cell>
          <cell r="P197" t="str">
            <v/>
          </cell>
          <cell r="S197" t="str">
            <v/>
          </cell>
        </row>
        <row r="198">
          <cell r="A198">
            <v>163</v>
          </cell>
          <cell r="B198" t="str">
            <v>MD-1012-E-7000</v>
          </cell>
          <cell r="C198" t="str">
            <v>MD-E06-E06-002</v>
          </cell>
          <cell r="D198" t="str">
            <v>E.40.EL.000.015</v>
          </cell>
          <cell r="E198" t="str">
            <v>Memorial Descritivo</v>
          </cell>
          <cell r="F198">
            <v>0</v>
          </cell>
          <cell r="H198" t="str">
            <v>A4</v>
          </cell>
          <cell r="I198">
            <v>1</v>
          </cell>
          <cell r="J198">
            <v>39362</v>
          </cell>
          <cell r="K198">
            <v>39368</v>
          </cell>
          <cell r="P198" t="str">
            <v/>
          </cell>
          <cell r="S198" t="str">
            <v/>
          </cell>
        </row>
        <row r="199">
          <cell r="E199" t="str">
            <v>HIDROSSANITÁRIAS</v>
          </cell>
          <cell r="F199">
            <v>0</v>
          </cell>
          <cell r="P199" t="str">
            <v/>
          </cell>
          <cell r="S199" t="str">
            <v/>
          </cell>
        </row>
        <row r="200">
          <cell r="A200">
            <v>164</v>
          </cell>
          <cell r="B200" t="str">
            <v>1012-B-7000</v>
          </cell>
          <cell r="C200" t="str">
            <v>DE-E06-B49-002</v>
          </cell>
          <cell r="D200" t="str">
            <v>E.40.IE.010.010</v>
          </cell>
          <cell r="E200" t="str">
            <v>Planta e Detalhes - Águas Pluviais</v>
          </cell>
          <cell r="F200">
            <v>0</v>
          </cell>
          <cell r="H200" t="str">
            <v>A1</v>
          </cell>
          <cell r="I200">
            <v>1</v>
          </cell>
          <cell r="J200">
            <v>39362</v>
          </cell>
          <cell r="K200">
            <v>39368</v>
          </cell>
          <cell r="P200" t="str">
            <v/>
          </cell>
          <cell r="S200" t="str">
            <v/>
          </cell>
        </row>
        <row r="201">
          <cell r="A201">
            <v>165</v>
          </cell>
          <cell r="B201" t="str">
            <v>LM-1012-B-7000</v>
          </cell>
          <cell r="C201" t="str">
            <v>LM-E06-B49-002</v>
          </cell>
          <cell r="D201" t="str">
            <v>E.40.IE.010.010</v>
          </cell>
          <cell r="E201" t="str">
            <v>Lista de Material</v>
          </cell>
          <cell r="F201">
            <v>0</v>
          </cell>
          <cell r="H201" t="str">
            <v>A4</v>
          </cell>
          <cell r="I201">
            <v>0.375</v>
          </cell>
          <cell r="J201">
            <v>39362</v>
          </cell>
          <cell r="K201">
            <v>39368</v>
          </cell>
          <cell r="P201" t="str">
            <v/>
          </cell>
          <cell r="S201" t="str">
            <v/>
          </cell>
        </row>
        <row r="202">
          <cell r="E202" t="str">
            <v>ORÇAMENTAÇÃO</v>
          </cell>
          <cell r="F202">
            <v>0</v>
          </cell>
          <cell r="P202" t="str">
            <v/>
          </cell>
          <cell r="S202" t="str">
            <v/>
          </cell>
        </row>
        <row r="203">
          <cell r="A203">
            <v>166</v>
          </cell>
          <cell r="B203" t="str">
            <v>RT-1012-H-7000</v>
          </cell>
          <cell r="C203" t="str">
            <v>RT-E06-B00-002</v>
          </cell>
          <cell r="D203" t="str">
            <v>E.40.00.000.006</v>
          </cell>
          <cell r="E203" t="str">
            <v>Pacote para Orçamentação</v>
          </cell>
          <cell r="F203">
            <v>0</v>
          </cell>
          <cell r="H203" t="str">
            <v>A4</v>
          </cell>
          <cell r="I203">
            <v>2</v>
          </cell>
          <cell r="J203">
            <v>39473</v>
          </cell>
          <cell r="K203">
            <v>39532</v>
          </cell>
          <cell r="P203" t="str">
            <v/>
          </cell>
          <cell r="S203" t="str">
            <v/>
          </cell>
        </row>
        <row r="204">
          <cell r="E204" t="str">
            <v>ANÁLISE DE PROPOSTA</v>
          </cell>
          <cell r="F204">
            <v>0</v>
          </cell>
          <cell r="P204" t="str">
            <v/>
          </cell>
          <cell r="S204" t="str">
            <v/>
          </cell>
        </row>
        <row r="205">
          <cell r="A205">
            <v>167</v>
          </cell>
          <cell r="B205" t="str">
            <v>PT-1012-H-7000</v>
          </cell>
          <cell r="C205" t="str">
            <v>PT-E06-B00-002</v>
          </cell>
          <cell r="D205" t="str">
            <v>E.40.00.000.006</v>
          </cell>
          <cell r="E205" t="str">
            <v>Análise de proposta</v>
          </cell>
          <cell r="F205">
            <v>0</v>
          </cell>
          <cell r="H205" t="str">
            <v>A4</v>
          </cell>
          <cell r="I205">
            <v>1.25</v>
          </cell>
          <cell r="J205">
            <v>39473</v>
          </cell>
          <cell r="K205">
            <v>39532</v>
          </cell>
          <cell r="P205" t="str">
            <v/>
          </cell>
          <cell r="S205" t="str">
            <v/>
          </cell>
        </row>
        <row r="206">
          <cell r="B206">
            <v>1013</v>
          </cell>
          <cell r="E206" t="str">
            <v>DEPÓSITO DE NITRATO DE AMÔNIO</v>
          </cell>
          <cell r="F206">
            <v>0</v>
          </cell>
          <cell r="P206" t="str">
            <v/>
          </cell>
          <cell r="S206" t="str">
            <v/>
          </cell>
        </row>
        <row r="207">
          <cell r="E207" t="str">
            <v>ARQUITETURA</v>
          </cell>
          <cell r="F207">
            <v>0</v>
          </cell>
          <cell r="P207" t="str">
            <v/>
          </cell>
          <cell r="S207" t="str">
            <v/>
          </cell>
        </row>
        <row r="208">
          <cell r="A208">
            <v>168</v>
          </cell>
          <cell r="B208" t="str">
            <v>1013-A-7000</v>
          </cell>
          <cell r="C208" t="str">
            <v>DE-E06-B15-013</v>
          </cell>
          <cell r="D208" t="str">
            <v>E.40.AR.010.030</v>
          </cell>
          <cell r="E208" t="str">
            <v>Planta Baixa</v>
          </cell>
          <cell r="F208">
            <v>0.1</v>
          </cell>
          <cell r="H208" t="str">
            <v>A1</v>
          </cell>
          <cell r="I208">
            <v>1</v>
          </cell>
          <cell r="J208">
            <v>39353</v>
          </cell>
          <cell r="K208">
            <v>39359</v>
          </cell>
          <cell r="P208">
            <v>0</v>
          </cell>
          <cell r="S208">
            <v>0</v>
          </cell>
        </row>
        <row r="209">
          <cell r="A209">
            <v>169</v>
          </cell>
          <cell r="B209" t="str">
            <v>1013-A-7001</v>
          </cell>
          <cell r="C209" t="str">
            <v>DE-E06-B15-014</v>
          </cell>
          <cell r="D209" t="str">
            <v>E.40.AR.010.030</v>
          </cell>
          <cell r="E209" t="str">
            <v>Cobertura</v>
          </cell>
          <cell r="F209">
            <v>0.1</v>
          </cell>
          <cell r="H209" t="str">
            <v>A1</v>
          </cell>
          <cell r="I209">
            <v>1</v>
          </cell>
          <cell r="J209">
            <v>39353</v>
          </cell>
          <cell r="K209">
            <v>39359</v>
          </cell>
          <cell r="P209">
            <v>0</v>
          </cell>
          <cell r="S209">
            <v>0</v>
          </cell>
        </row>
        <row r="210">
          <cell r="A210">
            <v>170</v>
          </cell>
          <cell r="B210" t="str">
            <v>1013-A-7002</v>
          </cell>
          <cell r="C210" t="str">
            <v>DE-E06-B15-015</v>
          </cell>
          <cell r="D210" t="str">
            <v>E.40.AR.010.030</v>
          </cell>
          <cell r="E210" t="str">
            <v>Cortes e Fachadas</v>
          </cell>
          <cell r="F210">
            <v>0.1</v>
          </cell>
          <cell r="H210" t="str">
            <v>A1</v>
          </cell>
          <cell r="I210">
            <v>1</v>
          </cell>
          <cell r="J210">
            <v>39353</v>
          </cell>
          <cell r="K210">
            <v>39359</v>
          </cell>
          <cell r="P210">
            <v>0</v>
          </cell>
          <cell r="S210">
            <v>0</v>
          </cell>
        </row>
        <row r="211">
          <cell r="E211" t="str">
            <v>CONCRETO</v>
          </cell>
          <cell r="F211">
            <v>0</v>
          </cell>
          <cell r="P211" t="str">
            <v/>
          </cell>
          <cell r="S211" t="str">
            <v/>
          </cell>
        </row>
        <row r="212">
          <cell r="A212">
            <v>171</v>
          </cell>
          <cell r="B212" t="str">
            <v>LV-1013-C-7000</v>
          </cell>
          <cell r="C212" t="str">
            <v>LV-E06-B03-003</v>
          </cell>
          <cell r="D212" t="str">
            <v>E.40.CN.010.025</v>
          </cell>
          <cell r="E212" t="str">
            <v>Lista de Verificação de Desenhos de Fornecedores</v>
          </cell>
          <cell r="F212">
            <v>0</v>
          </cell>
          <cell r="H212" t="str">
            <v>A4</v>
          </cell>
          <cell r="I212">
            <v>5</v>
          </cell>
          <cell r="J212">
            <v>39390</v>
          </cell>
          <cell r="K212">
            <v>39396</v>
          </cell>
          <cell r="P212" t="str">
            <v/>
          </cell>
          <cell r="S212" t="str">
            <v/>
          </cell>
        </row>
        <row r="213">
          <cell r="E213" t="str">
            <v>METÁLICA</v>
          </cell>
          <cell r="F213">
            <v>0</v>
          </cell>
          <cell r="P213" t="str">
            <v/>
          </cell>
          <cell r="S213" t="str">
            <v/>
          </cell>
        </row>
        <row r="214">
          <cell r="A214">
            <v>172</v>
          </cell>
          <cell r="B214" t="str">
            <v>LV-1013-S-7000</v>
          </cell>
          <cell r="C214" t="str">
            <v>LV-E06-B04-003</v>
          </cell>
          <cell r="D214" t="str">
            <v>E.40.EM.010.025</v>
          </cell>
          <cell r="E214" t="str">
            <v>Lista de Verificação de Desenhos de Fornecedores</v>
          </cell>
          <cell r="F214">
            <v>0</v>
          </cell>
          <cell r="H214" t="str">
            <v>A4</v>
          </cell>
          <cell r="I214">
            <v>5</v>
          </cell>
          <cell r="J214">
            <v>39390</v>
          </cell>
          <cell r="K214">
            <v>39396</v>
          </cell>
          <cell r="P214" t="str">
            <v/>
          </cell>
          <cell r="S214" t="str">
            <v/>
          </cell>
        </row>
        <row r="215">
          <cell r="E215" t="str">
            <v>ELÉTRICA</v>
          </cell>
          <cell r="F215">
            <v>0</v>
          </cell>
          <cell r="P215" t="str">
            <v/>
          </cell>
          <cell r="S215" t="str">
            <v/>
          </cell>
        </row>
        <row r="216">
          <cell r="A216">
            <v>173</v>
          </cell>
          <cell r="B216" t="str">
            <v>1013-E-7000</v>
          </cell>
          <cell r="C216" t="str">
            <v>DE-E06-E06-005</v>
          </cell>
          <cell r="D216" t="str">
            <v>E.40.EL.000.030</v>
          </cell>
          <cell r="E216" t="str">
            <v>Planta de SPDA</v>
          </cell>
          <cell r="F216">
            <v>0</v>
          </cell>
          <cell r="H216" t="str">
            <v>A1</v>
          </cell>
          <cell r="I216">
            <v>1</v>
          </cell>
          <cell r="J216">
            <v>39370</v>
          </cell>
          <cell r="K216">
            <v>39376</v>
          </cell>
          <cell r="P216" t="str">
            <v/>
          </cell>
          <cell r="S216" t="str">
            <v/>
          </cell>
        </row>
        <row r="217">
          <cell r="A217">
            <v>174</v>
          </cell>
          <cell r="B217" t="str">
            <v>MC-1013-E-7000</v>
          </cell>
          <cell r="C217" t="str">
            <v>MC-E06-E06-004</v>
          </cell>
          <cell r="D217" t="str">
            <v>E.40.EL.000.030</v>
          </cell>
          <cell r="E217" t="str">
            <v>Memória de Cálculo de SPDA</v>
          </cell>
          <cell r="F217">
            <v>0</v>
          </cell>
          <cell r="H217" t="str">
            <v>A4</v>
          </cell>
          <cell r="I217">
            <v>3</v>
          </cell>
          <cell r="J217">
            <v>39370</v>
          </cell>
          <cell r="K217">
            <v>39376</v>
          </cell>
          <cell r="P217" t="str">
            <v/>
          </cell>
          <cell r="S217" t="str">
            <v/>
          </cell>
        </row>
        <row r="218">
          <cell r="A218">
            <v>175</v>
          </cell>
          <cell r="B218" t="str">
            <v>LM-1013-E-7000</v>
          </cell>
          <cell r="C218" t="str">
            <v>LM-E06-E06-003</v>
          </cell>
          <cell r="D218" t="str">
            <v>E.40.EL.000.030</v>
          </cell>
          <cell r="E218" t="str">
            <v>Lista de Materiais</v>
          </cell>
          <cell r="F218">
            <v>0</v>
          </cell>
          <cell r="H218" t="str">
            <v>A4</v>
          </cell>
          <cell r="I218">
            <v>1</v>
          </cell>
          <cell r="J218">
            <v>39370</v>
          </cell>
          <cell r="K218">
            <v>39376</v>
          </cell>
          <cell r="P218" t="str">
            <v/>
          </cell>
          <cell r="S218" t="str">
            <v/>
          </cell>
        </row>
        <row r="219">
          <cell r="A219">
            <v>176</v>
          </cell>
          <cell r="B219" t="str">
            <v>MD-1013-E-7000</v>
          </cell>
          <cell r="C219" t="str">
            <v>MD-E06-E06-003</v>
          </cell>
          <cell r="D219" t="str">
            <v>E.40.EL.000.030</v>
          </cell>
          <cell r="E219" t="str">
            <v>Memorial Descritivo</v>
          </cell>
          <cell r="F219">
            <v>0</v>
          </cell>
          <cell r="H219" t="str">
            <v>A4</v>
          </cell>
          <cell r="I219">
            <v>1</v>
          </cell>
          <cell r="J219">
            <v>39370</v>
          </cell>
          <cell r="K219">
            <v>39376</v>
          </cell>
          <cell r="P219" t="str">
            <v/>
          </cell>
          <cell r="S219" t="str">
            <v/>
          </cell>
        </row>
        <row r="220">
          <cell r="E220" t="str">
            <v>HIDROSSANITÁRIAS</v>
          </cell>
          <cell r="F220">
            <v>0</v>
          </cell>
          <cell r="P220" t="str">
            <v/>
          </cell>
          <cell r="S220" t="str">
            <v/>
          </cell>
        </row>
        <row r="221">
          <cell r="A221">
            <v>177</v>
          </cell>
          <cell r="B221" t="str">
            <v>1013-B-7000</v>
          </cell>
          <cell r="C221" t="str">
            <v>DE-E06-B49-003</v>
          </cell>
          <cell r="D221" t="str">
            <v>E.40.IE.010.025</v>
          </cell>
          <cell r="E221" t="str">
            <v>Planta e Detalhes - Águas Pluviais</v>
          </cell>
          <cell r="F221">
            <v>0</v>
          </cell>
          <cell r="H221" t="str">
            <v>A1</v>
          </cell>
          <cell r="I221">
            <v>1</v>
          </cell>
          <cell r="J221">
            <v>39370</v>
          </cell>
          <cell r="K221">
            <v>39376</v>
          </cell>
          <cell r="P221" t="str">
            <v/>
          </cell>
          <cell r="S221" t="str">
            <v/>
          </cell>
        </row>
        <row r="222">
          <cell r="A222">
            <v>178</v>
          </cell>
          <cell r="B222" t="str">
            <v>LM-1013-B-7000</v>
          </cell>
          <cell r="C222" t="str">
            <v>LM-E06-B49-003</v>
          </cell>
          <cell r="D222" t="str">
            <v>E.40.IE.010.025</v>
          </cell>
          <cell r="E222" t="str">
            <v>Lista de Material</v>
          </cell>
          <cell r="F222">
            <v>0</v>
          </cell>
          <cell r="H222" t="str">
            <v>A4</v>
          </cell>
          <cell r="I222">
            <v>0.375</v>
          </cell>
          <cell r="J222">
            <v>39370</v>
          </cell>
          <cell r="K222">
            <v>39376</v>
          </cell>
          <cell r="P222" t="str">
            <v/>
          </cell>
          <cell r="S222" t="str">
            <v/>
          </cell>
        </row>
        <row r="223">
          <cell r="E223" t="str">
            <v>ORÇAMENTAÇÃO</v>
          </cell>
          <cell r="F223">
            <v>0</v>
          </cell>
          <cell r="P223" t="str">
            <v/>
          </cell>
          <cell r="S223" t="str">
            <v/>
          </cell>
        </row>
        <row r="224">
          <cell r="A224">
            <v>179</v>
          </cell>
          <cell r="B224" t="str">
            <v>RT-1013-H-7000</v>
          </cell>
          <cell r="C224" t="str">
            <v>RT-E06-B00-003</v>
          </cell>
          <cell r="D224" t="str">
            <v>E.40.00.000.006</v>
          </cell>
          <cell r="E224" t="str">
            <v>Pacote para Orçamentação</v>
          </cell>
          <cell r="F224">
            <v>0</v>
          </cell>
          <cell r="H224" t="str">
            <v>A4</v>
          </cell>
          <cell r="I224">
            <v>2</v>
          </cell>
          <cell r="J224">
            <v>39473</v>
          </cell>
          <cell r="K224">
            <v>39532</v>
          </cell>
          <cell r="P224" t="str">
            <v/>
          </cell>
          <cell r="S224" t="str">
            <v/>
          </cell>
        </row>
        <row r="225">
          <cell r="E225" t="str">
            <v>ANÁLISE DE PROPOSTA</v>
          </cell>
          <cell r="F225">
            <v>0</v>
          </cell>
          <cell r="P225" t="str">
            <v/>
          </cell>
          <cell r="S225" t="str">
            <v/>
          </cell>
        </row>
        <row r="226">
          <cell r="A226">
            <v>180</v>
          </cell>
          <cell r="B226" t="str">
            <v>PT-1013-H-7000</v>
          </cell>
          <cell r="C226" t="str">
            <v>PT-E06-B00-003</v>
          </cell>
          <cell r="D226" t="str">
            <v>E.40.00.000.006</v>
          </cell>
          <cell r="E226" t="str">
            <v>Análise de Proposta</v>
          </cell>
          <cell r="F226">
            <v>0</v>
          </cell>
          <cell r="H226" t="str">
            <v>A4</v>
          </cell>
          <cell r="I226">
            <v>1.25</v>
          </cell>
          <cell r="J226">
            <v>39473</v>
          </cell>
          <cell r="K226">
            <v>39532</v>
          </cell>
          <cell r="P226" t="str">
            <v/>
          </cell>
          <cell r="S226" t="str">
            <v/>
          </cell>
        </row>
        <row r="227">
          <cell r="B227">
            <v>1014</v>
          </cell>
          <cell r="E227" t="str">
            <v>DEPÓSITO DE ACESSÓRIOS DE  DETONAÇÃO</v>
          </cell>
          <cell r="F227">
            <v>0</v>
          </cell>
          <cell r="P227" t="str">
            <v/>
          </cell>
          <cell r="S227" t="str">
            <v/>
          </cell>
        </row>
        <row r="228">
          <cell r="E228" t="str">
            <v>ARQUITETURA</v>
          </cell>
          <cell r="F228">
            <v>0</v>
          </cell>
          <cell r="P228" t="str">
            <v/>
          </cell>
          <cell r="S228" t="str">
            <v/>
          </cell>
        </row>
        <row r="229">
          <cell r="A229">
            <v>181</v>
          </cell>
          <cell r="B229" t="str">
            <v>1014-A-7000</v>
          </cell>
          <cell r="C229" t="str">
            <v>DE-E06-B15-016</v>
          </cell>
          <cell r="D229" t="str">
            <v>E.40.AR.010.045</v>
          </cell>
          <cell r="E229" t="str">
            <v>Planta Baixa, Cobertura, Cortes e Fachadas</v>
          </cell>
          <cell r="F229">
            <v>0.1</v>
          </cell>
          <cell r="H229" t="str">
            <v>A1</v>
          </cell>
          <cell r="I229">
            <v>1</v>
          </cell>
          <cell r="J229">
            <v>39350</v>
          </cell>
          <cell r="K229">
            <v>39356</v>
          </cell>
          <cell r="P229">
            <v>0</v>
          </cell>
          <cell r="S229">
            <v>0</v>
          </cell>
        </row>
        <row r="230">
          <cell r="E230" t="str">
            <v>CONCRETO</v>
          </cell>
          <cell r="F230">
            <v>0</v>
          </cell>
          <cell r="P230" t="str">
            <v/>
          </cell>
          <cell r="S230" t="str">
            <v/>
          </cell>
        </row>
        <row r="231">
          <cell r="A231">
            <v>182</v>
          </cell>
          <cell r="B231" t="str">
            <v>LV-1014-C-7000</v>
          </cell>
          <cell r="C231" t="str">
            <v>LV-E06-B03-004</v>
          </cell>
          <cell r="D231" t="str">
            <v>E.40.CN.010.035</v>
          </cell>
          <cell r="E231" t="str">
            <v>Lista de Verificação de Desenhos de Fornecedores</v>
          </cell>
          <cell r="F231">
            <v>0</v>
          </cell>
          <cell r="H231" t="str">
            <v>A4</v>
          </cell>
          <cell r="I231">
            <v>3</v>
          </cell>
          <cell r="J231">
            <v>39387</v>
          </cell>
          <cell r="K231">
            <v>39423</v>
          </cell>
          <cell r="P231" t="str">
            <v/>
          </cell>
          <cell r="S231" t="str">
            <v/>
          </cell>
        </row>
        <row r="232">
          <cell r="E232" t="str">
            <v>METÁLICA</v>
          </cell>
          <cell r="F232">
            <v>0</v>
          </cell>
          <cell r="P232" t="str">
            <v/>
          </cell>
          <cell r="S232" t="str">
            <v/>
          </cell>
        </row>
        <row r="233">
          <cell r="A233">
            <v>183</v>
          </cell>
          <cell r="B233" t="str">
            <v>LV-1014-S-7000</v>
          </cell>
          <cell r="C233" t="str">
            <v>LV-E06-B04-004</v>
          </cell>
          <cell r="D233" t="str">
            <v>E.40.EM.010.035</v>
          </cell>
          <cell r="E233" t="str">
            <v>Lista de Verificação de Desenhos de Fornecedores</v>
          </cell>
          <cell r="F233">
            <v>0</v>
          </cell>
          <cell r="H233" t="str">
            <v>A4</v>
          </cell>
          <cell r="I233">
            <v>3</v>
          </cell>
          <cell r="J233">
            <v>39387</v>
          </cell>
          <cell r="K233">
            <v>39423</v>
          </cell>
          <cell r="P233" t="str">
            <v/>
          </cell>
          <cell r="S233" t="str">
            <v/>
          </cell>
        </row>
        <row r="234">
          <cell r="E234" t="str">
            <v>ELÉTRICA</v>
          </cell>
          <cell r="F234">
            <v>0</v>
          </cell>
          <cell r="P234" t="str">
            <v/>
          </cell>
          <cell r="S234" t="str">
            <v/>
          </cell>
        </row>
        <row r="235">
          <cell r="A235">
            <v>184</v>
          </cell>
          <cell r="B235" t="str">
            <v>1014-E-7000</v>
          </cell>
          <cell r="C235" t="str">
            <v>DE-E06-E06-006</v>
          </cell>
          <cell r="D235" t="str">
            <v>E.40.EL.000.045</v>
          </cell>
          <cell r="E235" t="str">
            <v>Planta de SPDA</v>
          </cell>
          <cell r="F235">
            <v>0</v>
          </cell>
          <cell r="H235" t="str">
            <v>A1</v>
          </cell>
          <cell r="I235">
            <v>0.5</v>
          </cell>
          <cell r="J235">
            <v>39367</v>
          </cell>
          <cell r="K235">
            <v>39373</v>
          </cell>
          <cell r="P235" t="str">
            <v/>
          </cell>
          <cell r="S235" t="str">
            <v/>
          </cell>
        </row>
        <row r="236">
          <cell r="A236">
            <v>185</v>
          </cell>
          <cell r="B236" t="str">
            <v>MC-1014-E-7000</v>
          </cell>
          <cell r="C236" t="str">
            <v>MC-E06-E06-005</v>
          </cell>
          <cell r="D236" t="str">
            <v>E.40.EL.000.045</v>
          </cell>
          <cell r="E236" t="str">
            <v>Memória de Cálculo de SPDA</v>
          </cell>
          <cell r="F236">
            <v>0</v>
          </cell>
          <cell r="H236" t="str">
            <v>A4</v>
          </cell>
          <cell r="I236">
            <v>1.5</v>
          </cell>
          <cell r="J236">
            <v>39367</v>
          </cell>
          <cell r="K236">
            <v>39373</v>
          </cell>
          <cell r="P236" t="str">
            <v/>
          </cell>
          <cell r="S236" t="str">
            <v/>
          </cell>
        </row>
        <row r="237">
          <cell r="A237">
            <v>186</v>
          </cell>
          <cell r="B237" t="str">
            <v>LM-1014-E-7000</v>
          </cell>
          <cell r="C237" t="str">
            <v>LM-E06-E06-004</v>
          </cell>
          <cell r="D237" t="str">
            <v>E.40.EL.000.045</v>
          </cell>
          <cell r="E237" t="str">
            <v>Lista de Materiais</v>
          </cell>
          <cell r="F237">
            <v>0</v>
          </cell>
          <cell r="H237" t="str">
            <v>A4</v>
          </cell>
          <cell r="I237">
            <v>0.5</v>
          </cell>
          <cell r="J237">
            <v>39367</v>
          </cell>
          <cell r="K237">
            <v>39373</v>
          </cell>
          <cell r="P237" t="str">
            <v/>
          </cell>
          <cell r="S237" t="str">
            <v/>
          </cell>
        </row>
        <row r="238">
          <cell r="A238">
            <v>187</v>
          </cell>
          <cell r="B238" t="str">
            <v>MD-1014-E-7000</v>
          </cell>
          <cell r="C238" t="str">
            <v>MD-E06-E06-004</v>
          </cell>
          <cell r="D238" t="str">
            <v>E.40.EL.000.045</v>
          </cell>
          <cell r="E238" t="str">
            <v>Memorial Descritivo</v>
          </cell>
          <cell r="F238">
            <v>0</v>
          </cell>
          <cell r="H238" t="str">
            <v>A4</v>
          </cell>
          <cell r="I238">
            <v>1</v>
          </cell>
          <cell r="J238">
            <v>39367</v>
          </cell>
          <cell r="K238">
            <v>39373</v>
          </cell>
          <cell r="P238" t="str">
            <v/>
          </cell>
          <cell r="S238" t="str">
            <v/>
          </cell>
        </row>
        <row r="239">
          <cell r="E239" t="str">
            <v>HIDROSSANITÁRIAS</v>
          </cell>
          <cell r="F239">
            <v>0</v>
          </cell>
          <cell r="P239" t="str">
            <v/>
          </cell>
          <cell r="S239" t="str">
            <v/>
          </cell>
        </row>
        <row r="240">
          <cell r="A240">
            <v>188</v>
          </cell>
          <cell r="B240" t="str">
            <v>1014-B-7000</v>
          </cell>
          <cell r="C240" t="str">
            <v>DE-E06-B49-004</v>
          </cell>
          <cell r="D240" t="str">
            <v>E.40.IE.010.040</v>
          </cell>
          <cell r="E240" t="str">
            <v>Planta e Detalhes - Águas Pluviais</v>
          </cell>
          <cell r="F240">
            <v>0</v>
          </cell>
          <cell r="H240" t="str">
            <v>A1</v>
          </cell>
          <cell r="I240">
            <v>0.5</v>
          </cell>
          <cell r="J240">
            <v>39367</v>
          </cell>
          <cell r="K240">
            <v>39373</v>
          </cell>
          <cell r="P240" t="str">
            <v/>
          </cell>
          <cell r="S240" t="str">
            <v/>
          </cell>
        </row>
        <row r="241">
          <cell r="A241">
            <v>189</v>
          </cell>
          <cell r="B241" t="str">
            <v>LM-1014-B-7000</v>
          </cell>
          <cell r="C241" t="str">
            <v>LM-E06-B49-004</v>
          </cell>
          <cell r="D241" t="str">
            <v>E.40.IE.010.040</v>
          </cell>
          <cell r="E241" t="str">
            <v>Lista de Material</v>
          </cell>
          <cell r="F241">
            <v>0</v>
          </cell>
          <cell r="H241" t="str">
            <v>A4</v>
          </cell>
          <cell r="I241">
            <v>0.1875</v>
          </cell>
          <cell r="J241">
            <v>39367</v>
          </cell>
          <cell r="K241">
            <v>39373</v>
          </cell>
          <cell r="P241" t="str">
            <v/>
          </cell>
          <cell r="S241" t="str">
            <v/>
          </cell>
        </row>
        <row r="242">
          <cell r="E242" t="str">
            <v>ORÇAMENTAÇÃO</v>
          </cell>
          <cell r="F242">
            <v>0</v>
          </cell>
          <cell r="P242" t="str">
            <v/>
          </cell>
          <cell r="S242" t="str">
            <v/>
          </cell>
        </row>
        <row r="243">
          <cell r="A243">
            <v>190</v>
          </cell>
          <cell r="B243" t="str">
            <v>RT-1014-H-7000</v>
          </cell>
          <cell r="C243" t="str">
            <v>RT-E06-B00-004</v>
          </cell>
          <cell r="D243" t="str">
            <v>E.40.00.000.006</v>
          </cell>
          <cell r="E243" t="str">
            <v>Pacote para Orçamentação</v>
          </cell>
          <cell r="F243">
            <v>0</v>
          </cell>
          <cell r="H243" t="str">
            <v>A4</v>
          </cell>
          <cell r="I243">
            <v>2</v>
          </cell>
          <cell r="J243">
            <v>39473</v>
          </cell>
          <cell r="K243">
            <v>39532</v>
          </cell>
          <cell r="P243" t="str">
            <v/>
          </cell>
          <cell r="S243" t="str">
            <v/>
          </cell>
        </row>
        <row r="244">
          <cell r="E244" t="str">
            <v>ANÁLISE DE PROPOSTA</v>
          </cell>
          <cell r="F244">
            <v>0</v>
          </cell>
          <cell r="P244" t="str">
            <v/>
          </cell>
          <cell r="S244" t="str">
            <v/>
          </cell>
        </row>
        <row r="245">
          <cell r="A245">
            <v>191</v>
          </cell>
          <cell r="B245" t="str">
            <v>PT-1014-H-7000</v>
          </cell>
          <cell r="C245" t="str">
            <v>PT-E06-B00-004</v>
          </cell>
          <cell r="D245" t="str">
            <v>E.40.00.000.006</v>
          </cell>
          <cell r="E245" t="str">
            <v>Análise de Proposta</v>
          </cell>
          <cell r="F245">
            <v>0</v>
          </cell>
          <cell r="H245" t="str">
            <v>A4</v>
          </cell>
          <cell r="I245">
            <v>1.25</v>
          </cell>
          <cell r="J245">
            <v>39473</v>
          </cell>
          <cell r="K245">
            <v>39532</v>
          </cell>
          <cell r="P245" t="str">
            <v/>
          </cell>
          <cell r="S245" t="str">
            <v/>
          </cell>
        </row>
        <row r="246">
          <cell r="B246">
            <v>1015</v>
          </cell>
          <cell r="E246" t="str">
            <v>REFEITÓRIO DA FÁBRICA DE EXPLOSIVOS</v>
          </cell>
          <cell r="F246">
            <v>0</v>
          </cell>
          <cell r="P246" t="str">
            <v/>
          </cell>
          <cell r="S246" t="str">
            <v/>
          </cell>
        </row>
        <row r="247">
          <cell r="E247" t="str">
            <v>ARQUITETURA</v>
          </cell>
          <cell r="F247">
            <v>0</v>
          </cell>
          <cell r="P247" t="str">
            <v/>
          </cell>
          <cell r="S247" t="str">
            <v/>
          </cell>
        </row>
        <row r="248">
          <cell r="A248">
            <v>192</v>
          </cell>
          <cell r="B248" t="str">
            <v>1015-A-7000</v>
          </cell>
          <cell r="C248" t="str">
            <v>DE-E06-B15-017</v>
          </cell>
          <cell r="D248" t="str">
            <v>E.40.AR.010.060</v>
          </cell>
          <cell r="E248" t="str">
            <v>Planta Baixa, Cob. e Pag. Forro</v>
          </cell>
          <cell r="F248">
            <v>0</v>
          </cell>
          <cell r="H248" t="str">
            <v>A1</v>
          </cell>
          <cell r="I248">
            <v>1</v>
          </cell>
          <cell r="J248">
            <v>39424</v>
          </cell>
          <cell r="K248">
            <v>39430</v>
          </cell>
          <cell r="P248" t="str">
            <v/>
          </cell>
          <cell r="S248" t="str">
            <v/>
          </cell>
        </row>
        <row r="249">
          <cell r="A249">
            <v>193</v>
          </cell>
          <cell r="B249" t="str">
            <v>1015-A-7001</v>
          </cell>
          <cell r="C249" t="str">
            <v>DE-E06-B15-018</v>
          </cell>
          <cell r="D249" t="str">
            <v>E.40.AR.010.060</v>
          </cell>
          <cell r="E249" t="str">
            <v>Cortes e Fachadas</v>
          </cell>
          <cell r="F249">
            <v>0</v>
          </cell>
          <cell r="H249" t="str">
            <v>A1</v>
          </cell>
          <cell r="I249">
            <v>1</v>
          </cell>
          <cell r="J249">
            <v>39424</v>
          </cell>
          <cell r="K249">
            <v>39430</v>
          </cell>
          <cell r="P249" t="str">
            <v/>
          </cell>
          <cell r="S249" t="str">
            <v/>
          </cell>
        </row>
        <row r="250">
          <cell r="A250">
            <v>194</v>
          </cell>
          <cell r="B250" t="str">
            <v>1015-A-7002</v>
          </cell>
          <cell r="C250" t="str">
            <v>DE-E06-B15-019</v>
          </cell>
          <cell r="D250" t="str">
            <v>E.40.AR.010.070</v>
          </cell>
          <cell r="E250" t="str">
            <v>Det. Cozinha e Lay out de Mobiliário</v>
          </cell>
          <cell r="F250">
            <v>0</v>
          </cell>
          <cell r="H250" t="str">
            <v>A1</v>
          </cell>
          <cell r="I250">
            <v>1</v>
          </cell>
          <cell r="J250">
            <v>39441</v>
          </cell>
          <cell r="K250">
            <v>39445</v>
          </cell>
          <cell r="P250" t="str">
            <v/>
          </cell>
          <cell r="S250" t="str">
            <v/>
          </cell>
        </row>
        <row r="251">
          <cell r="E251" t="str">
            <v>CONCRETO</v>
          </cell>
          <cell r="F251">
            <v>0</v>
          </cell>
          <cell r="P251" t="str">
            <v/>
          </cell>
          <cell r="S251" t="str">
            <v/>
          </cell>
        </row>
        <row r="252">
          <cell r="A252">
            <v>195</v>
          </cell>
          <cell r="B252" t="str">
            <v>LV-1015-C-7000</v>
          </cell>
          <cell r="C252" t="str">
            <v>LV-E06-B03-005</v>
          </cell>
          <cell r="D252" t="str">
            <v>E.40.CN.010.045</v>
          </cell>
          <cell r="E252" t="str">
            <v>Lista de Verificação de Desenhos de Fornecedores</v>
          </cell>
          <cell r="F252">
            <v>0</v>
          </cell>
          <cell r="H252" t="str">
            <v>A4</v>
          </cell>
          <cell r="I252">
            <v>5</v>
          </cell>
          <cell r="J252">
            <v>39461</v>
          </cell>
          <cell r="K252">
            <v>39467</v>
          </cell>
          <cell r="P252" t="str">
            <v/>
          </cell>
          <cell r="S252" t="str">
            <v/>
          </cell>
        </row>
        <row r="253">
          <cell r="E253" t="str">
            <v>METÁLICA</v>
          </cell>
          <cell r="F253">
            <v>0</v>
          </cell>
          <cell r="P253" t="str">
            <v/>
          </cell>
          <cell r="S253" t="str">
            <v/>
          </cell>
        </row>
        <row r="254">
          <cell r="A254">
            <v>196</v>
          </cell>
          <cell r="B254" t="str">
            <v>LV-1015-S-7000</v>
          </cell>
          <cell r="C254" t="str">
            <v>LV-E06-B04-005</v>
          </cell>
          <cell r="D254" t="str">
            <v>E.40.EM.010.045</v>
          </cell>
          <cell r="E254" t="str">
            <v>Lista de Verificação de Desenhos de Fornecedores</v>
          </cell>
          <cell r="F254">
            <v>0</v>
          </cell>
          <cell r="H254" t="str">
            <v>A4</v>
          </cell>
          <cell r="I254">
            <v>5</v>
          </cell>
          <cell r="J254">
            <v>39461</v>
          </cell>
          <cell r="K254">
            <v>39467</v>
          </cell>
          <cell r="P254" t="str">
            <v/>
          </cell>
          <cell r="S254" t="str">
            <v/>
          </cell>
        </row>
        <row r="255">
          <cell r="E255" t="str">
            <v>ELÉTRICA</v>
          </cell>
          <cell r="F255">
            <v>0</v>
          </cell>
          <cell r="P255" t="str">
            <v/>
          </cell>
          <cell r="S255" t="str">
            <v/>
          </cell>
        </row>
        <row r="256">
          <cell r="A256">
            <v>197</v>
          </cell>
          <cell r="B256" t="str">
            <v>1015-E-7000</v>
          </cell>
          <cell r="C256" t="str">
            <v>DE-E06-E06-020</v>
          </cell>
          <cell r="D256" t="str">
            <v>E.40.EL.000.060</v>
          </cell>
          <cell r="E256" t="str">
            <v>Planta de Distribuição de Força e Aterramento</v>
          </cell>
          <cell r="F256">
            <v>0</v>
          </cell>
          <cell r="H256" t="str">
            <v>A1</v>
          </cell>
          <cell r="I256">
            <v>1</v>
          </cell>
          <cell r="J256">
            <v>39441</v>
          </cell>
          <cell r="K256">
            <v>39447</v>
          </cell>
          <cell r="P256" t="str">
            <v/>
          </cell>
          <cell r="S256" t="str">
            <v/>
          </cell>
        </row>
        <row r="257">
          <cell r="A257">
            <v>198</v>
          </cell>
          <cell r="B257" t="str">
            <v>1015-E-7001</v>
          </cell>
          <cell r="C257" t="str">
            <v>DE-E06-E06-021</v>
          </cell>
          <cell r="D257" t="str">
            <v>E.40.EL.000.060</v>
          </cell>
          <cell r="E257" t="str">
            <v>Planta de Iluminação e Tomadas de Corrente</v>
          </cell>
          <cell r="F257">
            <v>0</v>
          </cell>
          <cell r="H257" t="str">
            <v>A1</v>
          </cell>
          <cell r="I257">
            <v>1</v>
          </cell>
          <cell r="J257">
            <v>39441</v>
          </cell>
          <cell r="K257">
            <v>39447</v>
          </cell>
          <cell r="P257" t="str">
            <v/>
          </cell>
          <cell r="S257" t="str">
            <v/>
          </cell>
        </row>
        <row r="258">
          <cell r="A258">
            <v>199</v>
          </cell>
          <cell r="B258" t="str">
            <v>1015-E-7002</v>
          </cell>
          <cell r="C258" t="str">
            <v>DE-E06-E06-022</v>
          </cell>
          <cell r="D258" t="str">
            <v>E.40.EL.000.060</v>
          </cell>
          <cell r="E258" t="str">
            <v>Planta de SPDA</v>
          </cell>
          <cell r="F258">
            <v>0</v>
          </cell>
          <cell r="H258" t="str">
            <v>A1</v>
          </cell>
          <cell r="I258">
            <v>1</v>
          </cell>
          <cell r="J258">
            <v>39441</v>
          </cell>
          <cell r="K258">
            <v>39447</v>
          </cell>
          <cell r="P258" t="str">
            <v/>
          </cell>
          <cell r="S258" t="str">
            <v/>
          </cell>
        </row>
        <row r="259">
          <cell r="A259">
            <v>200</v>
          </cell>
          <cell r="B259" t="str">
            <v>1015-E-7003</v>
          </cell>
          <cell r="C259" t="str">
            <v>DE-E06-E06-023</v>
          </cell>
          <cell r="D259" t="str">
            <v>E.40.EL.000.060</v>
          </cell>
          <cell r="E259" t="str">
            <v>Diagrama Unifilar e Quadro de Cargas Elétricas</v>
          </cell>
          <cell r="F259">
            <v>0</v>
          </cell>
          <cell r="H259" t="str">
            <v>A1</v>
          </cell>
          <cell r="I259">
            <v>1.25</v>
          </cell>
          <cell r="J259">
            <v>39441</v>
          </cell>
          <cell r="K259">
            <v>39447</v>
          </cell>
          <cell r="P259" t="str">
            <v/>
          </cell>
          <cell r="S259" t="str">
            <v/>
          </cell>
        </row>
        <row r="260">
          <cell r="A260">
            <v>201</v>
          </cell>
          <cell r="B260" t="str">
            <v>MC-1015-E-7000</v>
          </cell>
          <cell r="C260" t="str">
            <v>MC-E06-E06-011</v>
          </cell>
          <cell r="D260" t="str">
            <v>E.40.EL.000.060</v>
          </cell>
          <cell r="E260" t="str">
            <v>Memória de Cálculo de Iluminação</v>
          </cell>
          <cell r="F260">
            <v>0</v>
          </cell>
          <cell r="H260" t="str">
            <v>A4</v>
          </cell>
          <cell r="I260">
            <v>3</v>
          </cell>
          <cell r="J260">
            <v>39441</v>
          </cell>
          <cell r="K260">
            <v>39447</v>
          </cell>
          <cell r="P260" t="str">
            <v/>
          </cell>
          <cell r="S260" t="str">
            <v/>
          </cell>
        </row>
        <row r="261">
          <cell r="A261">
            <v>202</v>
          </cell>
          <cell r="B261" t="str">
            <v>MC-1015-E-7001</v>
          </cell>
          <cell r="C261" t="str">
            <v>MC-E06-E06-012</v>
          </cell>
          <cell r="D261" t="str">
            <v>E.40.EL.000.060</v>
          </cell>
          <cell r="E261" t="str">
            <v>Memória de Cálculo de SPDA</v>
          </cell>
          <cell r="F261">
            <v>0</v>
          </cell>
          <cell r="H261" t="str">
            <v>A4</v>
          </cell>
          <cell r="I261">
            <v>3</v>
          </cell>
          <cell r="J261">
            <v>39441</v>
          </cell>
          <cell r="K261">
            <v>39447</v>
          </cell>
          <cell r="P261" t="str">
            <v/>
          </cell>
          <cell r="S261" t="str">
            <v/>
          </cell>
        </row>
        <row r="262">
          <cell r="A262">
            <v>203</v>
          </cell>
          <cell r="B262" t="str">
            <v>LM-1015-E-7000</v>
          </cell>
          <cell r="C262" t="str">
            <v>LM-E06-E06-006</v>
          </cell>
          <cell r="D262" t="str">
            <v>E.40.EL.000.060</v>
          </cell>
          <cell r="E262" t="str">
            <v>Lista de Materiais</v>
          </cell>
          <cell r="F262">
            <v>0</v>
          </cell>
          <cell r="H262" t="str">
            <v>A4</v>
          </cell>
          <cell r="I262">
            <v>1</v>
          </cell>
          <cell r="J262">
            <v>39441</v>
          </cell>
          <cell r="K262">
            <v>39447</v>
          </cell>
          <cell r="P262" t="str">
            <v/>
          </cell>
          <cell r="S262" t="str">
            <v/>
          </cell>
        </row>
        <row r="263">
          <cell r="A263">
            <v>204</v>
          </cell>
          <cell r="B263" t="str">
            <v>FD-1015-E-7000</v>
          </cell>
          <cell r="C263" t="str">
            <v>FD-E06-E06-006</v>
          </cell>
          <cell r="D263" t="str">
            <v>E.40.EL.000.060</v>
          </cell>
          <cell r="E263" t="str">
            <v>Folha de Dados (Quadro de Distribuição)</v>
          </cell>
          <cell r="F263">
            <v>0</v>
          </cell>
          <cell r="H263" t="str">
            <v>A4</v>
          </cell>
          <cell r="I263">
            <v>0.125</v>
          </cell>
          <cell r="J263">
            <v>39441</v>
          </cell>
          <cell r="K263">
            <v>39447</v>
          </cell>
          <cell r="P263" t="str">
            <v/>
          </cell>
          <cell r="S263" t="str">
            <v/>
          </cell>
        </row>
        <row r="264">
          <cell r="A264">
            <v>205</v>
          </cell>
          <cell r="B264" t="str">
            <v>MD-1015-E-7000</v>
          </cell>
          <cell r="C264" t="str">
            <v>MD-E06-E06-006</v>
          </cell>
          <cell r="D264" t="str">
            <v>E.40.EL.000.060</v>
          </cell>
          <cell r="E264" t="str">
            <v>Memorial Descritivo</v>
          </cell>
          <cell r="F264">
            <v>0</v>
          </cell>
          <cell r="H264" t="str">
            <v>A4</v>
          </cell>
          <cell r="I264">
            <v>1</v>
          </cell>
          <cell r="J264">
            <v>39441</v>
          </cell>
          <cell r="K264">
            <v>39447</v>
          </cell>
          <cell r="P264" t="str">
            <v/>
          </cell>
          <cell r="S264" t="str">
            <v/>
          </cell>
        </row>
        <row r="265">
          <cell r="E265" t="str">
            <v>TELEFONIA E DADOS</v>
          </cell>
          <cell r="F265">
            <v>0</v>
          </cell>
          <cell r="P265" t="str">
            <v/>
          </cell>
          <cell r="S265" t="str">
            <v/>
          </cell>
        </row>
        <row r="266">
          <cell r="A266">
            <v>206</v>
          </cell>
          <cell r="B266" t="str">
            <v>1015-K-7000</v>
          </cell>
          <cell r="C266" t="str">
            <v>DE-E06-E47-001</v>
          </cell>
          <cell r="D266" t="str">
            <v>E.40.CM.010.045</v>
          </cell>
          <cell r="E266" t="str">
            <v>Planta Baixa</v>
          </cell>
          <cell r="F266">
            <v>0</v>
          </cell>
          <cell r="H266" t="str">
            <v>A1</v>
          </cell>
          <cell r="I266">
            <v>1</v>
          </cell>
          <cell r="J266">
            <v>39441</v>
          </cell>
          <cell r="K266">
            <v>39447</v>
          </cell>
          <cell r="P266" t="str">
            <v/>
          </cell>
          <cell r="S266" t="str">
            <v/>
          </cell>
        </row>
        <row r="267">
          <cell r="A267">
            <v>207</v>
          </cell>
          <cell r="B267" t="str">
            <v>LM-1015-K-7000</v>
          </cell>
          <cell r="C267" t="str">
            <v>LM-E06-E47-001</v>
          </cell>
          <cell r="D267" t="str">
            <v>E.40.CM.010.045</v>
          </cell>
          <cell r="E267" t="str">
            <v>Lista de Materiais</v>
          </cell>
          <cell r="F267">
            <v>0</v>
          </cell>
          <cell r="H267" t="str">
            <v>A4</v>
          </cell>
          <cell r="I267">
            <v>0.125</v>
          </cell>
          <cell r="J267">
            <v>39441</v>
          </cell>
          <cell r="K267">
            <v>39447</v>
          </cell>
          <cell r="P267" t="str">
            <v/>
          </cell>
          <cell r="S267" t="str">
            <v/>
          </cell>
        </row>
        <row r="268">
          <cell r="E268" t="str">
            <v>HIDROSSANITÁRIAS</v>
          </cell>
          <cell r="F268">
            <v>0</v>
          </cell>
          <cell r="P268" t="str">
            <v/>
          </cell>
          <cell r="S268" t="str">
            <v/>
          </cell>
        </row>
        <row r="269">
          <cell r="A269">
            <v>208</v>
          </cell>
          <cell r="B269" t="str">
            <v>1015-B-7000</v>
          </cell>
          <cell r="C269" t="str">
            <v>DE-E06-B49-006</v>
          </cell>
          <cell r="D269" t="str">
            <v>E.40.IE.010.055</v>
          </cell>
          <cell r="E269" t="str">
            <v>Planta e Isométrico - Água Fria</v>
          </cell>
          <cell r="F269">
            <v>0</v>
          </cell>
          <cell r="H269" t="str">
            <v>A1</v>
          </cell>
          <cell r="I269">
            <v>1</v>
          </cell>
          <cell r="J269">
            <v>39441</v>
          </cell>
          <cell r="K269">
            <v>39447</v>
          </cell>
          <cell r="P269" t="str">
            <v/>
          </cell>
          <cell r="S269" t="str">
            <v/>
          </cell>
        </row>
        <row r="270">
          <cell r="A270">
            <v>209</v>
          </cell>
          <cell r="B270" t="str">
            <v>1015-B-7002</v>
          </cell>
          <cell r="C270" t="str">
            <v>DE-E06-B49-007</v>
          </cell>
          <cell r="D270" t="str">
            <v>E.40.IE.010.055</v>
          </cell>
          <cell r="E270" t="str">
            <v>Planta e Esquema Vertical - Esgoto Sanitário</v>
          </cell>
          <cell r="F270">
            <v>0</v>
          </cell>
          <cell r="H270" t="str">
            <v>A1</v>
          </cell>
          <cell r="I270">
            <v>1</v>
          </cell>
          <cell r="J270">
            <v>39441</v>
          </cell>
          <cell r="K270">
            <v>39447</v>
          </cell>
          <cell r="P270" t="str">
            <v/>
          </cell>
          <cell r="S270" t="str">
            <v/>
          </cell>
        </row>
        <row r="271">
          <cell r="A271">
            <v>210</v>
          </cell>
          <cell r="B271" t="str">
            <v>1015-B-7003</v>
          </cell>
          <cell r="C271" t="str">
            <v>DE-E06-B49-008</v>
          </cell>
          <cell r="D271" t="str">
            <v>E.40.IE.010.055</v>
          </cell>
          <cell r="E271" t="str">
            <v>Planta e Detalhes - Águas Pluviais</v>
          </cell>
          <cell r="F271">
            <v>0</v>
          </cell>
          <cell r="H271" t="str">
            <v>A1</v>
          </cell>
          <cell r="I271">
            <v>1</v>
          </cell>
          <cell r="J271">
            <v>39441</v>
          </cell>
          <cell r="K271">
            <v>39447</v>
          </cell>
          <cell r="P271" t="str">
            <v/>
          </cell>
          <cell r="S271" t="str">
            <v/>
          </cell>
        </row>
        <row r="272">
          <cell r="A272">
            <v>211</v>
          </cell>
          <cell r="B272" t="str">
            <v>1015-B-7004</v>
          </cell>
          <cell r="C272" t="str">
            <v>DE-E06-B49-009</v>
          </cell>
          <cell r="D272" t="str">
            <v>E.40.IE.010.055</v>
          </cell>
          <cell r="E272" t="str">
            <v>Planta da Cobertura - Água Fria</v>
          </cell>
          <cell r="F272">
            <v>0</v>
          </cell>
          <cell r="H272" t="str">
            <v>A1</v>
          </cell>
          <cell r="I272">
            <v>1</v>
          </cell>
          <cell r="J272">
            <v>39441</v>
          </cell>
          <cell r="K272">
            <v>39447</v>
          </cell>
          <cell r="P272" t="str">
            <v/>
          </cell>
          <cell r="S272" t="str">
            <v/>
          </cell>
        </row>
        <row r="273">
          <cell r="A273">
            <v>212</v>
          </cell>
          <cell r="B273" t="str">
            <v>LM-1015-B-7000</v>
          </cell>
          <cell r="C273" t="str">
            <v>LM-E06-B49-005</v>
          </cell>
          <cell r="D273" t="str">
            <v>E.40.IE.010.055</v>
          </cell>
          <cell r="E273" t="str">
            <v>Lista de Material</v>
          </cell>
          <cell r="F273">
            <v>0</v>
          </cell>
          <cell r="H273" t="str">
            <v>A4</v>
          </cell>
          <cell r="I273">
            <v>0.375</v>
          </cell>
          <cell r="J273">
            <v>39441</v>
          </cell>
          <cell r="K273">
            <v>39447</v>
          </cell>
          <cell r="P273" t="str">
            <v/>
          </cell>
          <cell r="S273" t="str">
            <v/>
          </cell>
        </row>
        <row r="274">
          <cell r="E274" t="str">
            <v>ORÇAMENTAÇÃO</v>
          </cell>
          <cell r="F274">
            <v>0</v>
          </cell>
          <cell r="P274" t="str">
            <v/>
          </cell>
          <cell r="S274" t="str">
            <v/>
          </cell>
        </row>
        <row r="275">
          <cell r="A275">
            <v>213</v>
          </cell>
          <cell r="B275" t="str">
            <v>RT-1015-H-7000</v>
          </cell>
          <cell r="C275" t="str">
            <v>RT-E06-B00-005</v>
          </cell>
          <cell r="D275" t="str">
            <v>E.40.00.000.006</v>
          </cell>
          <cell r="E275" t="str">
            <v>Pacote para Orçamentação</v>
          </cell>
          <cell r="F275">
            <v>0</v>
          </cell>
          <cell r="H275" t="str">
            <v>A4</v>
          </cell>
          <cell r="I275">
            <v>1.25</v>
          </cell>
          <cell r="J275">
            <v>39473</v>
          </cell>
          <cell r="K275">
            <v>39532</v>
          </cell>
          <cell r="P275" t="str">
            <v/>
          </cell>
          <cell r="S275" t="str">
            <v/>
          </cell>
        </row>
        <row r="276">
          <cell r="E276" t="str">
            <v>ANÁLISE DE PROPOSTA</v>
          </cell>
          <cell r="F276">
            <v>0</v>
          </cell>
          <cell r="P276" t="str">
            <v/>
          </cell>
          <cell r="S276" t="str">
            <v/>
          </cell>
        </row>
        <row r="277">
          <cell r="A277">
            <v>214</v>
          </cell>
          <cell r="B277" t="str">
            <v>PT-1015-H-7000</v>
          </cell>
          <cell r="C277" t="str">
            <v>PT-E06-B00-005</v>
          </cell>
          <cell r="D277" t="str">
            <v>E.40.00.000.006</v>
          </cell>
          <cell r="E277" t="str">
            <v>Análise de Proposta</v>
          </cell>
          <cell r="F277">
            <v>0</v>
          </cell>
          <cell r="H277" t="str">
            <v>A4</v>
          </cell>
          <cell r="I277">
            <v>1</v>
          </cell>
          <cell r="J277">
            <v>39473</v>
          </cell>
          <cell r="K277">
            <v>39532</v>
          </cell>
          <cell r="P277" t="str">
            <v/>
          </cell>
          <cell r="S277" t="str">
            <v/>
          </cell>
        </row>
        <row r="278">
          <cell r="B278">
            <v>1016</v>
          </cell>
          <cell r="E278" t="str">
            <v>OFICINA/ ESCRITÓRIO/ LABORATÓRIO DA FÁBRICA DE EXPLOSIVOS</v>
          </cell>
          <cell r="F278">
            <v>0</v>
          </cell>
          <cell r="P278" t="str">
            <v/>
          </cell>
          <cell r="S278" t="str">
            <v/>
          </cell>
        </row>
        <row r="279">
          <cell r="E279" t="str">
            <v>ARQUITETURA</v>
          </cell>
          <cell r="F279">
            <v>0</v>
          </cell>
          <cell r="P279" t="str">
            <v/>
          </cell>
          <cell r="S279" t="str">
            <v/>
          </cell>
        </row>
        <row r="280">
          <cell r="A280">
            <v>215</v>
          </cell>
          <cell r="B280" t="str">
            <v>1016-A-7000</v>
          </cell>
          <cell r="C280" t="str">
            <v>DE-E06-B15-020</v>
          </cell>
          <cell r="D280" t="str">
            <v>E.40.AR.010.075</v>
          </cell>
          <cell r="E280" t="str">
            <v>Planta Baixa e Cobertura e Pag. Forro</v>
          </cell>
          <cell r="F280">
            <v>0</v>
          </cell>
          <cell r="H280" t="str">
            <v>A1</v>
          </cell>
          <cell r="I280">
            <v>1</v>
          </cell>
          <cell r="J280">
            <v>39387</v>
          </cell>
          <cell r="K280">
            <v>39393</v>
          </cell>
          <cell r="P280" t="str">
            <v/>
          </cell>
          <cell r="S280" t="str">
            <v/>
          </cell>
        </row>
        <row r="281">
          <cell r="A281">
            <v>216</v>
          </cell>
          <cell r="B281" t="str">
            <v>1016-A-7001</v>
          </cell>
          <cell r="C281" t="str">
            <v>DE-E06-B15-021</v>
          </cell>
          <cell r="D281" t="str">
            <v>E.40.AR.010.075</v>
          </cell>
          <cell r="E281" t="str">
            <v>Cortes e Fachadas</v>
          </cell>
          <cell r="F281">
            <v>0</v>
          </cell>
          <cell r="H281" t="str">
            <v>A1</v>
          </cell>
          <cell r="I281">
            <v>1</v>
          </cell>
          <cell r="J281">
            <v>39387</v>
          </cell>
          <cell r="K281">
            <v>39393</v>
          </cell>
          <cell r="P281" t="str">
            <v/>
          </cell>
          <cell r="S281" t="str">
            <v/>
          </cell>
        </row>
        <row r="282">
          <cell r="A282">
            <v>217</v>
          </cell>
          <cell r="B282" t="str">
            <v>1016-A-7002</v>
          </cell>
          <cell r="C282" t="str">
            <v>DE-E06-B15-022</v>
          </cell>
          <cell r="D282" t="str">
            <v>E.40.AR.010.085</v>
          </cell>
          <cell r="E282" t="str">
            <v>Det. Sanitários</v>
          </cell>
          <cell r="F282">
            <v>0</v>
          </cell>
          <cell r="H282" t="str">
            <v>A1</v>
          </cell>
          <cell r="I282">
            <v>1</v>
          </cell>
          <cell r="J282">
            <v>39404</v>
          </cell>
          <cell r="K282">
            <v>39408</v>
          </cell>
          <cell r="P282" t="str">
            <v/>
          </cell>
          <cell r="S282" t="str">
            <v/>
          </cell>
        </row>
        <row r="283">
          <cell r="E283" t="str">
            <v>CONCRETO</v>
          </cell>
          <cell r="F283">
            <v>0</v>
          </cell>
          <cell r="P283" t="str">
            <v/>
          </cell>
          <cell r="S283" t="str">
            <v/>
          </cell>
        </row>
        <row r="284">
          <cell r="A284">
            <v>218</v>
          </cell>
          <cell r="B284" t="str">
            <v>LV-1016-C-7000</v>
          </cell>
          <cell r="C284" t="str">
            <v>LV-E06-B03-006</v>
          </cell>
          <cell r="D284" t="str">
            <v>E.40.CN.010.055</v>
          </cell>
          <cell r="E284" t="str">
            <v>Lista de Verificação de Desenhos de Fornecedores</v>
          </cell>
          <cell r="F284">
            <v>0</v>
          </cell>
          <cell r="H284" t="str">
            <v>A4</v>
          </cell>
          <cell r="I284">
            <v>6</v>
          </cell>
          <cell r="J284">
            <v>39424</v>
          </cell>
          <cell r="K284">
            <v>39430</v>
          </cell>
          <cell r="P284" t="str">
            <v/>
          </cell>
          <cell r="S284" t="str">
            <v/>
          </cell>
        </row>
        <row r="285">
          <cell r="E285" t="str">
            <v>METÁLICA</v>
          </cell>
          <cell r="F285">
            <v>0</v>
          </cell>
          <cell r="P285" t="str">
            <v/>
          </cell>
          <cell r="S285" t="str">
            <v/>
          </cell>
        </row>
        <row r="286">
          <cell r="A286">
            <v>219</v>
          </cell>
          <cell r="B286" t="str">
            <v>LV-1016-S-7000</v>
          </cell>
          <cell r="C286" t="str">
            <v>LV-E06-B04-006</v>
          </cell>
          <cell r="D286" t="str">
            <v>E.40.EM.010.055</v>
          </cell>
          <cell r="E286" t="str">
            <v>Lista de Verificação de Desenhos de Fornecedores</v>
          </cell>
          <cell r="F286">
            <v>0</v>
          </cell>
          <cell r="H286" t="str">
            <v>A4</v>
          </cell>
          <cell r="I286">
            <v>6</v>
          </cell>
          <cell r="J286">
            <v>39424</v>
          </cell>
          <cell r="K286">
            <v>39430</v>
          </cell>
          <cell r="P286" t="str">
            <v/>
          </cell>
          <cell r="S286" t="str">
            <v/>
          </cell>
        </row>
        <row r="287">
          <cell r="E287" t="str">
            <v>ELÉTRICA</v>
          </cell>
          <cell r="F287">
            <v>0</v>
          </cell>
          <cell r="P287" t="str">
            <v/>
          </cell>
          <cell r="S287" t="str">
            <v/>
          </cell>
        </row>
        <row r="288">
          <cell r="A288">
            <v>220</v>
          </cell>
          <cell r="B288" t="str">
            <v>1016-E-7000</v>
          </cell>
          <cell r="C288" t="str">
            <v>DE-E06-E06-024</v>
          </cell>
          <cell r="D288" t="str">
            <v>E.40.EL.000.075</v>
          </cell>
          <cell r="E288" t="str">
            <v>Planta de Distribuição de Força e Aterramento</v>
          </cell>
          <cell r="F288">
            <v>0</v>
          </cell>
          <cell r="H288" t="str">
            <v>A1</v>
          </cell>
          <cell r="I288">
            <v>1</v>
          </cell>
          <cell r="J288">
            <v>39404</v>
          </cell>
          <cell r="K288">
            <v>39410</v>
          </cell>
          <cell r="P288" t="str">
            <v/>
          </cell>
          <cell r="S288" t="str">
            <v/>
          </cell>
        </row>
        <row r="289">
          <cell r="A289">
            <v>221</v>
          </cell>
          <cell r="B289" t="str">
            <v>1016-E-7001</v>
          </cell>
          <cell r="C289" t="str">
            <v>DE-E06-E06-025</v>
          </cell>
          <cell r="D289" t="str">
            <v>E.40.EL.000.075</v>
          </cell>
          <cell r="E289" t="str">
            <v>Planta de Iluminação e Tomadas de Corrente</v>
          </cell>
          <cell r="F289">
            <v>0</v>
          </cell>
          <cell r="H289" t="str">
            <v>A1</v>
          </cell>
          <cell r="I289">
            <v>1</v>
          </cell>
          <cell r="J289">
            <v>39404</v>
          </cell>
          <cell r="K289">
            <v>39410</v>
          </cell>
          <cell r="P289" t="str">
            <v/>
          </cell>
          <cell r="S289" t="str">
            <v/>
          </cell>
        </row>
        <row r="290">
          <cell r="A290">
            <v>222</v>
          </cell>
          <cell r="B290" t="str">
            <v>1016-E-7002</v>
          </cell>
          <cell r="C290" t="str">
            <v>DE-E06-E06-026</v>
          </cell>
          <cell r="D290" t="str">
            <v>E.40.EL.000.075</v>
          </cell>
          <cell r="E290" t="str">
            <v>Planta de SPDA</v>
          </cell>
          <cell r="F290">
            <v>0</v>
          </cell>
          <cell r="H290" t="str">
            <v>A1</v>
          </cell>
          <cell r="I290">
            <v>1</v>
          </cell>
          <cell r="J290">
            <v>39404</v>
          </cell>
          <cell r="K290">
            <v>39410</v>
          </cell>
          <cell r="P290" t="str">
            <v/>
          </cell>
          <cell r="S290" t="str">
            <v/>
          </cell>
        </row>
        <row r="291">
          <cell r="A291">
            <v>223</v>
          </cell>
          <cell r="B291" t="str">
            <v>1016-E-7003</v>
          </cell>
          <cell r="C291" t="str">
            <v>DE-E06-E06-027</v>
          </cell>
          <cell r="D291" t="str">
            <v>E.40.EL.000.075</v>
          </cell>
          <cell r="E291" t="str">
            <v>Diagrama Unifilar e Quadro de Cargas Elétricas</v>
          </cell>
          <cell r="F291">
            <v>0</v>
          </cell>
          <cell r="H291" t="str">
            <v>A1</v>
          </cell>
          <cell r="I291">
            <v>1.25</v>
          </cell>
          <cell r="J291">
            <v>39404</v>
          </cell>
          <cell r="K291">
            <v>39410</v>
          </cell>
          <cell r="P291" t="str">
            <v/>
          </cell>
          <cell r="S291" t="str">
            <v/>
          </cell>
        </row>
        <row r="292">
          <cell r="A292">
            <v>224</v>
          </cell>
          <cell r="B292" t="str">
            <v>MC-1016-E-7000</v>
          </cell>
          <cell r="C292" t="str">
            <v>MC-E06-E06-013</v>
          </cell>
          <cell r="D292" t="str">
            <v>E.40.EL.000.075</v>
          </cell>
          <cell r="E292" t="str">
            <v>Memória de Cálculo de Iluminação</v>
          </cell>
          <cell r="F292">
            <v>0</v>
          </cell>
          <cell r="H292" t="str">
            <v>A4</v>
          </cell>
          <cell r="I292">
            <v>3</v>
          </cell>
          <cell r="J292">
            <v>39404</v>
          </cell>
          <cell r="K292">
            <v>39410</v>
          </cell>
          <cell r="P292" t="str">
            <v/>
          </cell>
          <cell r="S292" t="str">
            <v/>
          </cell>
        </row>
        <row r="293">
          <cell r="A293">
            <v>225</v>
          </cell>
          <cell r="B293" t="str">
            <v>MC-1016-E-7001</v>
          </cell>
          <cell r="C293" t="str">
            <v>MC-E06-E06-014</v>
          </cell>
          <cell r="D293" t="str">
            <v>E.40.EL.000.075</v>
          </cell>
          <cell r="E293" t="str">
            <v>Memória de Cálculo de SPDA</v>
          </cell>
          <cell r="F293">
            <v>0</v>
          </cell>
          <cell r="H293" t="str">
            <v>A4</v>
          </cell>
          <cell r="I293">
            <v>3</v>
          </cell>
          <cell r="J293">
            <v>39404</v>
          </cell>
          <cell r="K293">
            <v>39410</v>
          </cell>
          <cell r="P293" t="str">
            <v/>
          </cell>
          <cell r="S293" t="str">
            <v/>
          </cell>
        </row>
        <row r="294">
          <cell r="A294">
            <v>226</v>
          </cell>
          <cell r="B294" t="str">
            <v>LM-1016-E-7000</v>
          </cell>
          <cell r="C294" t="str">
            <v>LM-E06-E06-007</v>
          </cell>
          <cell r="D294" t="str">
            <v>E.40.EL.000.075</v>
          </cell>
          <cell r="E294" t="str">
            <v>Lista de Materiais</v>
          </cell>
          <cell r="F294">
            <v>0</v>
          </cell>
          <cell r="H294" t="str">
            <v>A4</v>
          </cell>
          <cell r="I294">
            <v>1</v>
          </cell>
          <cell r="J294">
            <v>39404</v>
          </cell>
          <cell r="K294">
            <v>39410</v>
          </cell>
          <cell r="P294" t="str">
            <v/>
          </cell>
          <cell r="S294" t="str">
            <v/>
          </cell>
        </row>
        <row r="295">
          <cell r="A295">
            <v>227</v>
          </cell>
          <cell r="B295" t="str">
            <v>FD-1016-E-7000</v>
          </cell>
          <cell r="C295" t="str">
            <v>FD-E06-E06-007</v>
          </cell>
          <cell r="D295" t="str">
            <v>E.40.EL.000.075</v>
          </cell>
          <cell r="E295" t="str">
            <v>Folha de Dados (Quadro de Distribuição)</v>
          </cell>
          <cell r="F295">
            <v>0</v>
          </cell>
          <cell r="H295" t="str">
            <v>A4</v>
          </cell>
          <cell r="I295">
            <v>0.125</v>
          </cell>
          <cell r="J295">
            <v>39404</v>
          </cell>
          <cell r="K295">
            <v>39410</v>
          </cell>
          <cell r="P295" t="str">
            <v/>
          </cell>
          <cell r="S295" t="str">
            <v/>
          </cell>
        </row>
        <row r="296">
          <cell r="A296">
            <v>228</v>
          </cell>
          <cell r="B296" t="str">
            <v>MD-1016-E-7000</v>
          </cell>
          <cell r="C296" t="str">
            <v>MD-E06-E06-007</v>
          </cell>
          <cell r="D296" t="str">
            <v>E.40.EL.000.075</v>
          </cell>
          <cell r="E296" t="str">
            <v>Memorial Descritivo</v>
          </cell>
          <cell r="F296">
            <v>0</v>
          </cell>
          <cell r="H296" t="str">
            <v>A4</v>
          </cell>
          <cell r="I296">
            <v>1</v>
          </cell>
          <cell r="J296">
            <v>39404</v>
          </cell>
          <cell r="K296">
            <v>39410</v>
          </cell>
          <cell r="P296" t="str">
            <v/>
          </cell>
          <cell r="S296" t="str">
            <v/>
          </cell>
        </row>
        <row r="297">
          <cell r="E297" t="str">
            <v>TELEFONIA E DADOS</v>
          </cell>
          <cell r="F297">
            <v>0</v>
          </cell>
          <cell r="P297" t="str">
            <v/>
          </cell>
          <cell r="S297" t="str">
            <v/>
          </cell>
        </row>
        <row r="298">
          <cell r="A298">
            <v>229</v>
          </cell>
          <cell r="B298" t="str">
            <v>1016-K-7000</v>
          </cell>
          <cell r="C298" t="str">
            <v>DE-E06-E47-002</v>
          </cell>
          <cell r="D298" t="str">
            <v>E.40.CM.010.060</v>
          </cell>
          <cell r="E298" t="str">
            <v>Planta Baixa</v>
          </cell>
          <cell r="F298">
            <v>0</v>
          </cell>
          <cell r="H298" t="str">
            <v>A1</v>
          </cell>
          <cell r="I298">
            <v>1</v>
          </cell>
          <cell r="J298">
            <v>39404</v>
          </cell>
          <cell r="K298">
            <v>39410</v>
          </cell>
          <cell r="P298" t="str">
            <v/>
          </cell>
          <cell r="S298" t="str">
            <v/>
          </cell>
        </row>
        <row r="299">
          <cell r="A299">
            <v>230</v>
          </cell>
          <cell r="B299" t="str">
            <v>LM-1016-K-7000</v>
          </cell>
          <cell r="C299" t="str">
            <v>LM-E06-E47-002</v>
          </cell>
          <cell r="D299" t="str">
            <v>E.40.CM.010.060</v>
          </cell>
          <cell r="E299" t="str">
            <v>Lista de Materiais</v>
          </cell>
          <cell r="F299">
            <v>0</v>
          </cell>
          <cell r="H299" t="str">
            <v>A4</v>
          </cell>
          <cell r="I299">
            <v>0.125</v>
          </cell>
          <cell r="J299">
            <v>39404</v>
          </cell>
          <cell r="K299">
            <v>39410</v>
          </cell>
          <cell r="P299" t="str">
            <v/>
          </cell>
          <cell r="S299" t="str">
            <v/>
          </cell>
        </row>
        <row r="300">
          <cell r="E300" t="str">
            <v>HIDROSSANITÁRIAS</v>
          </cell>
          <cell r="F300">
            <v>0</v>
          </cell>
          <cell r="P300" t="str">
            <v/>
          </cell>
          <cell r="S300" t="str">
            <v/>
          </cell>
        </row>
        <row r="301">
          <cell r="A301">
            <v>231</v>
          </cell>
          <cell r="B301" t="str">
            <v>1016-B-7000</v>
          </cell>
          <cell r="C301" t="str">
            <v>DE-E06-B49-010</v>
          </cell>
          <cell r="D301" t="str">
            <v>E.40.IE.010.070</v>
          </cell>
          <cell r="E301" t="str">
            <v>Planta e Isométrico - Água Fria</v>
          </cell>
          <cell r="F301">
            <v>0</v>
          </cell>
          <cell r="H301" t="str">
            <v>A1</v>
          </cell>
          <cell r="I301">
            <v>1</v>
          </cell>
          <cell r="J301">
            <v>39404</v>
          </cell>
          <cell r="K301">
            <v>39410</v>
          </cell>
          <cell r="P301" t="str">
            <v/>
          </cell>
          <cell r="S301" t="str">
            <v/>
          </cell>
        </row>
        <row r="302">
          <cell r="A302">
            <v>232</v>
          </cell>
          <cell r="B302" t="str">
            <v>1016-B-7001</v>
          </cell>
          <cell r="C302" t="str">
            <v>DE-E06-B49-011</v>
          </cell>
          <cell r="D302" t="str">
            <v>E.40.IE.010.070</v>
          </cell>
          <cell r="E302" t="str">
            <v>Planta e Esquema Vertical - Esgoto Sanitário</v>
          </cell>
          <cell r="F302">
            <v>0</v>
          </cell>
          <cell r="H302" t="str">
            <v>A1</v>
          </cell>
          <cell r="I302">
            <v>1</v>
          </cell>
          <cell r="J302">
            <v>39404</v>
          </cell>
          <cell r="K302">
            <v>39410</v>
          </cell>
          <cell r="P302" t="str">
            <v/>
          </cell>
          <cell r="S302" t="str">
            <v/>
          </cell>
        </row>
        <row r="303">
          <cell r="A303">
            <v>233</v>
          </cell>
          <cell r="B303" t="str">
            <v>1016-B-7002</v>
          </cell>
          <cell r="C303" t="str">
            <v>DE-E06-B49-012</v>
          </cell>
          <cell r="D303" t="str">
            <v>E.40.IE.010.070</v>
          </cell>
          <cell r="E303" t="str">
            <v>Planta e Detalhes - Águas Pluviais</v>
          </cell>
          <cell r="F303">
            <v>0</v>
          </cell>
          <cell r="H303" t="str">
            <v>A1</v>
          </cell>
          <cell r="I303">
            <v>1</v>
          </cell>
          <cell r="J303">
            <v>39404</v>
          </cell>
          <cell r="K303">
            <v>39410</v>
          </cell>
          <cell r="P303" t="str">
            <v/>
          </cell>
          <cell r="S303" t="str">
            <v/>
          </cell>
        </row>
        <row r="304">
          <cell r="A304">
            <v>234</v>
          </cell>
          <cell r="B304" t="str">
            <v>1016-B-7003</v>
          </cell>
          <cell r="C304" t="str">
            <v>DE-E06-B49-013</v>
          </cell>
          <cell r="D304" t="str">
            <v>E.40.IE.010.070</v>
          </cell>
          <cell r="E304" t="str">
            <v>Planta da Cobertura - Água Fria</v>
          </cell>
          <cell r="F304">
            <v>0</v>
          </cell>
          <cell r="H304" t="str">
            <v>A1</v>
          </cell>
          <cell r="I304">
            <v>1</v>
          </cell>
          <cell r="J304">
            <v>39404</v>
          </cell>
          <cell r="K304">
            <v>39410</v>
          </cell>
          <cell r="P304" t="str">
            <v/>
          </cell>
          <cell r="S304" t="str">
            <v/>
          </cell>
        </row>
        <row r="305">
          <cell r="A305">
            <v>235</v>
          </cell>
          <cell r="B305" t="str">
            <v>LM-1016-B-7000</v>
          </cell>
          <cell r="C305" t="str">
            <v>LM-E06-B49-006</v>
          </cell>
          <cell r="D305" t="str">
            <v>E.40.IE.010.070</v>
          </cell>
          <cell r="E305" t="str">
            <v>Lista de Material</v>
          </cell>
          <cell r="F305">
            <v>0</v>
          </cell>
          <cell r="H305" t="str">
            <v>A4</v>
          </cell>
          <cell r="I305">
            <v>0.375</v>
          </cell>
          <cell r="J305">
            <v>39404</v>
          </cell>
          <cell r="K305">
            <v>39410</v>
          </cell>
          <cell r="P305" t="str">
            <v/>
          </cell>
          <cell r="S305" t="str">
            <v/>
          </cell>
        </row>
        <row r="306">
          <cell r="E306" t="str">
            <v>ORÇAMENTAÇÃO</v>
          </cell>
          <cell r="F306">
            <v>0</v>
          </cell>
          <cell r="P306" t="str">
            <v/>
          </cell>
          <cell r="S306" t="str">
            <v/>
          </cell>
        </row>
        <row r="307">
          <cell r="A307">
            <v>236</v>
          </cell>
          <cell r="B307" t="str">
            <v>RT-1016-H-7000</v>
          </cell>
          <cell r="C307" t="str">
            <v>RT-E06-B00-006</v>
          </cell>
          <cell r="D307" t="str">
            <v>E.40.00.000.006</v>
          </cell>
          <cell r="E307" t="str">
            <v>Pacote para Orçamentação</v>
          </cell>
          <cell r="F307">
            <v>0</v>
          </cell>
          <cell r="H307" t="str">
            <v>A4</v>
          </cell>
          <cell r="I307">
            <v>2.75</v>
          </cell>
          <cell r="J307">
            <v>39473</v>
          </cell>
          <cell r="K307">
            <v>39532</v>
          </cell>
          <cell r="P307" t="str">
            <v/>
          </cell>
          <cell r="S307" t="str">
            <v/>
          </cell>
        </row>
        <row r="308">
          <cell r="E308" t="str">
            <v>ANÁLISE DE PROPOSTA</v>
          </cell>
          <cell r="F308">
            <v>0</v>
          </cell>
          <cell r="P308" t="str">
            <v/>
          </cell>
          <cell r="S308" t="str">
            <v/>
          </cell>
        </row>
        <row r="309">
          <cell r="A309">
            <v>237</v>
          </cell>
          <cell r="B309" t="str">
            <v>PT-1016-H-7000</v>
          </cell>
          <cell r="C309" t="str">
            <v>PT-E06-B00-006</v>
          </cell>
          <cell r="D309" t="str">
            <v>E.40.00.000.006</v>
          </cell>
          <cell r="E309" t="str">
            <v>Análise de Proposta</v>
          </cell>
          <cell r="F309">
            <v>0</v>
          </cell>
          <cell r="H309" t="str">
            <v>A4</v>
          </cell>
          <cell r="I309">
            <v>2</v>
          </cell>
          <cell r="J309">
            <v>39473</v>
          </cell>
          <cell r="K309">
            <v>39532</v>
          </cell>
          <cell r="P309" t="str">
            <v/>
          </cell>
          <cell r="S309" t="str">
            <v/>
          </cell>
        </row>
        <row r="310">
          <cell r="B310">
            <v>1017</v>
          </cell>
          <cell r="E310" t="str">
            <v>DEPÓSITO DE NITRATO DE SÓDIO</v>
          </cell>
          <cell r="F310">
            <v>0</v>
          </cell>
          <cell r="P310" t="str">
            <v/>
          </cell>
          <cell r="S310" t="str">
            <v/>
          </cell>
        </row>
        <row r="311">
          <cell r="E311" t="str">
            <v>ARQUITETURA</v>
          </cell>
          <cell r="F311">
            <v>0</v>
          </cell>
          <cell r="P311" t="str">
            <v/>
          </cell>
          <cell r="S311" t="str">
            <v/>
          </cell>
        </row>
        <row r="312">
          <cell r="A312">
            <v>238</v>
          </cell>
          <cell r="B312" t="str">
            <v>1017-A-7000</v>
          </cell>
          <cell r="C312" t="str">
            <v>DE-E06-B15-023</v>
          </cell>
          <cell r="D312" t="str">
            <v>E.40.AR.010.090</v>
          </cell>
          <cell r="E312" t="str">
            <v>Planta Baixa, Cobertura, Cortes e Fachadas</v>
          </cell>
          <cell r="F312">
            <v>0.1</v>
          </cell>
          <cell r="H312" t="str">
            <v>A1</v>
          </cell>
          <cell r="I312">
            <v>1</v>
          </cell>
          <cell r="J312">
            <v>39350</v>
          </cell>
          <cell r="K312">
            <v>39356</v>
          </cell>
          <cell r="P312">
            <v>0</v>
          </cell>
          <cell r="S312">
            <v>0</v>
          </cell>
        </row>
        <row r="313">
          <cell r="E313" t="str">
            <v>CONCRETO</v>
          </cell>
          <cell r="F313">
            <v>0</v>
          </cell>
          <cell r="P313" t="str">
            <v/>
          </cell>
          <cell r="S313" t="str">
            <v/>
          </cell>
        </row>
        <row r="314">
          <cell r="A314">
            <v>239</v>
          </cell>
          <cell r="B314" t="str">
            <v>LV-1017-C-7000</v>
          </cell>
          <cell r="C314" t="str">
            <v>LV-E06-B03-007</v>
          </cell>
          <cell r="D314" t="str">
            <v>E.40.CN.010.065</v>
          </cell>
          <cell r="E314" t="str">
            <v>Lista de Verificação de Desenhos de Fornecedores</v>
          </cell>
          <cell r="F314">
            <v>0</v>
          </cell>
          <cell r="H314" t="str">
            <v>A4</v>
          </cell>
          <cell r="I314">
            <v>3</v>
          </cell>
          <cell r="J314">
            <v>39387</v>
          </cell>
          <cell r="K314">
            <v>39393</v>
          </cell>
          <cell r="P314" t="str">
            <v/>
          </cell>
          <cell r="S314" t="str">
            <v/>
          </cell>
        </row>
        <row r="315">
          <cell r="E315" t="str">
            <v>METÁLICA</v>
          </cell>
          <cell r="F315">
            <v>0</v>
          </cell>
          <cell r="P315" t="str">
            <v/>
          </cell>
          <cell r="S315" t="str">
            <v/>
          </cell>
        </row>
        <row r="316">
          <cell r="A316">
            <v>240</v>
          </cell>
          <cell r="B316" t="str">
            <v>LV-1017-S-7000</v>
          </cell>
          <cell r="C316" t="str">
            <v>LV-E06-B04-007</v>
          </cell>
          <cell r="D316" t="str">
            <v>E.40.EM.010.065</v>
          </cell>
          <cell r="E316" t="str">
            <v>Lista de Verificação de Desenhos de Fornecedores</v>
          </cell>
          <cell r="F316">
            <v>0</v>
          </cell>
          <cell r="H316" t="str">
            <v>A4</v>
          </cell>
          <cell r="I316">
            <v>3</v>
          </cell>
          <cell r="J316">
            <v>39387</v>
          </cell>
          <cell r="K316">
            <v>39393</v>
          </cell>
          <cell r="P316" t="str">
            <v/>
          </cell>
          <cell r="S316" t="str">
            <v/>
          </cell>
        </row>
        <row r="317">
          <cell r="E317" t="str">
            <v>ELÉTRICA</v>
          </cell>
          <cell r="F317">
            <v>0</v>
          </cell>
          <cell r="P317" t="str">
            <v/>
          </cell>
          <cell r="S317" t="str">
            <v/>
          </cell>
        </row>
        <row r="318">
          <cell r="A318">
            <v>241</v>
          </cell>
          <cell r="B318" t="str">
            <v>1017-E-7000</v>
          </cell>
          <cell r="C318" t="str">
            <v>DE-E06-E06-015</v>
          </cell>
          <cell r="D318" t="str">
            <v>E.40.EL.000.090</v>
          </cell>
          <cell r="E318" t="str">
            <v>Planta de SPDA</v>
          </cell>
          <cell r="F318">
            <v>0</v>
          </cell>
          <cell r="H318" t="str">
            <v>A1</v>
          </cell>
          <cell r="I318">
            <v>0.5</v>
          </cell>
          <cell r="J318">
            <v>39367</v>
          </cell>
          <cell r="K318">
            <v>39373</v>
          </cell>
          <cell r="P318" t="str">
            <v/>
          </cell>
          <cell r="S318" t="str">
            <v/>
          </cell>
        </row>
        <row r="319">
          <cell r="A319">
            <v>242</v>
          </cell>
          <cell r="B319" t="str">
            <v>MC-1017-E-7000</v>
          </cell>
          <cell r="C319" t="str">
            <v>MC-E06-E06-010</v>
          </cell>
          <cell r="D319" t="str">
            <v>E.40.EL.000.090</v>
          </cell>
          <cell r="E319" t="str">
            <v>Memória de Cálculo de SPDA</v>
          </cell>
          <cell r="F319">
            <v>0</v>
          </cell>
          <cell r="H319" t="str">
            <v>A4</v>
          </cell>
          <cell r="I319">
            <v>1.5</v>
          </cell>
          <cell r="J319">
            <v>39367</v>
          </cell>
          <cell r="K319">
            <v>39373</v>
          </cell>
          <cell r="P319" t="str">
            <v/>
          </cell>
          <cell r="S319" t="str">
            <v/>
          </cell>
        </row>
        <row r="320">
          <cell r="A320">
            <v>243</v>
          </cell>
          <cell r="B320" t="str">
            <v>LM-1017-E-7000</v>
          </cell>
          <cell r="C320" t="str">
            <v>LM-E06-E06-007</v>
          </cell>
          <cell r="D320" t="str">
            <v>E.40.EL.000.090</v>
          </cell>
          <cell r="E320" t="str">
            <v>Lista de Materiais</v>
          </cell>
          <cell r="F320">
            <v>0</v>
          </cell>
          <cell r="H320" t="str">
            <v>A4</v>
          </cell>
          <cell r="I320">
            <v>0.5</v>
          </cell>
          <cell r="J320">
            <v>39367</v>
          </cell>
          <cell r="K320">
            <v>39373</v>
          </cell>
          <cell r="P320" t="str">
            <v/>
          </cell>
          <cell r="S320" t="str">
            <v/>
          </cell>
        </row>
        <row r="321">
          <cell r="A321">
            <v>244</v>
          </cell>
          <cell r="B321" t="str">
            <v>MD-1017-E-7000</v>
          </cell>
          <cell r="C321" t="str">
            <v>MD-E06-E06-007</v>
          </cell>
          <cell r="D321" t="str">
            <v>E.40.EL.000.090</v>
          </cell>
          <cell r="E321" t="str">
            <v>Memorial Descritivo</v>
          </cell>
          <cell r="F321">
            <v>0</v>
          </cell>
          <cell r="H321" t="str">
            <v>A4</v>
          </cell>
          <cell r="I321">
            <v>1</v>
          </cell>
          <cell r="J321">
            <v>39367</v>
          </cell>
          <cell r="K321">
            <v>39373</v>
          </cell>
          <cell r="P321" t="str">
            <v/>
          </cell>
          <cell r="S321" t="str">
            <v/>
          </cell>
        </row>
        <row r="322">
          <cell r="E322" t="str">
            <v>HIDROSSANITÁRIAS</v>
          </cell>
          <cell r="F322">
            <v>0</v>
          </cell>
          <cell r="P322" t="str">
            <v/>
          </cell>
          <cell r="S322" t="str">
            <v/>
          </cell>
        </row>
        <row r="323">
          <cell r="A323">
            <v>245</v>
          </cell>
          <cell r="B323" t="str">
            <v>1017-B-7000</v>
          </cell>
          <cell r="C323" t="str">
            <v>DE-E06-B49-014</v>
          </cell>
          <cell r="D323" t="str">
            <v>E.40.IE.010.085</v>
          </cell>
          <cell r="E323" t="str">
            <v>Planta e Detalhes - Águas Pluviais</v>
          </cell>
          <cell r="F323">
            <v>0</v>
          </cell>
          <cell r="H323" t="str">
            <v>A1</v>
          </cell>
          <cell r="I323">
            <v>0.5</v>
          </cell>
          <cell r="J323">
            <v>39367</v>
          </cell>
          <cell r="K323">
            <v>39371</v>
          </cell>
          <cell r="P323" t="str">
            <v/>
          </cell>
          <cell r="S323" t="str">
            <v/>
          </cell>
        </row>
        <row r="324">
          <cell r="A324">
            <v>246</v>
          </cell>
          <cell r="B324" t="str">
            <v>LM-1017-B-7000</v>
          </cell>
          <cell r="C324" t="str">
            <v>LM-E06-B49-007</v>
          </cell>
          <cell r="D324" t="str">
            <v>E.40.IE.010.085</v>
          </cell>
          <cell r="E324" t="str">
            <v>Lista de Material</v>
          </cell>
          <cell r="F324">
            <v>0</v>
          </cell>
          <cell r="H324" t="str">
            <v>A4</v>
          </cell>
          <cell r="I324">
            <v>0.1875</v>
          </cell>
          <cell r="J324">
            <v>39367</v>
          </cell>
          <cell r="K324">
            <v>39371</v>
          </cell>
          <cell r="P324" t="str">
            <v/>
          </cell>
          <cell r="S324" t="str">
            <v/>
          </cell>
        </row>
        <row r="325">
          <cell r="E325" t="str">
            <v>ORÇAMENTAÇÃO</v>
          </cell>
          <cell r="F325">
            <v>0</v>
          </cell>
          <cell r="P325" t="str">
            <v/>
          </cell>
          <cell r="S325" t="str">
            <v/>
          </cell>
        </row>
        <row r="326">
          <cell r="A326">
            <v>247</v>
          </cell>
          <cell r="B326" t="str">
            <v>RT-1017-H-7000</v>
          </cell>
          <cell r="C326" t="str">
            <v>RT-E06-B00-007</v>
          </cell>
          <cell r="D326" t="str">
            <v>E.40.00.000.006</v>
          </cell>
          <cell r="E326" t="str">
            <v>Pacote para Orçamentação</v>
          </cell>
          <cell r="F326">
            <v>0</v>
          </cell>
          <cell r="H326" t="str">
            <v>A4</v>
          </cell>
          <cell r="I326">
            <v>2</v>
          </cell>
          <cell r="J326">
            <v>39473</v>
          </cell>
          <cell r="K326">
            <v>39532</v>
          </cell>
          <cell r="P326" t="str">
            <v/>
          </cell>
          <cell r="S326" t="str">
            <v/>
          </cell>
        </row>
        <row r="327">
          <cell r="E327" t="str">
            <v>ANÁLISE DE PROPOSTA</v>
          </cell>
          <cell r="F327">
            <v>0</v>
          </cell>
          <cell r="P327" t="str">
            <v/>
          </cell>
          <cell r="S327" t="str">
            <v/>
          </cell>
        </row>
        <row r="328">
          <cell r="A328">
            <v>248</v>
          </cell>
          <cell r="B328" t="str">
            <v>PT-1017-H-7000</v>
          </cell>
          <cell r="C328" t="str">
            <v>PT-E06-B00-007</v>
          </cell>
          <cell r="D328" t="str">
            <v>E.40.00.000.006</v>
          </cell>
          <cell r="E328" t="str">
            <v>Análise de Proposta</v>
          </cell>
          <cell r="F328">
            <v>0</v>
          </cell>
          <cell r="H328" t="str">
            <v>A4</v>
          </cell>
          <cell r="I328">
            <v>1.25</v>
          </cell>
          <cell r="J328">
            <v>39473</v>
          </cell>
          <cell r="K328">
            <v>39532</v>
          </cell>
          <cell r="P328" t="str">
            <v/>
          </cell>
          <cell r="S328" t="str">
            <v/>
          </cell>
        </row>
        <row r="329">
          <cell r="B329">
            <v>1018</v>
          </cell>
          <cell r="E329" t="str">
            <v>GUARITA DA FÁBRICA DE EXPLOSIVOS</v>
          </cell>
          <cell r="F329">
            <v>0</v>
          </cell>
          <cell r="P329" t="str">
            <v/>
          </cell>
          <cell r="S329" t="str">
            <v/>
          </cell>
        </row>
        <row r="330">
          <cell r="E330" t="str">
            <v>ARQUITETURA</v>
          </cell>
          <cell r="F330">
            <v>0</v>
          </cell>
          <cell r="P330" t="str">
            <v/>
          </cell>
          <cell r="S330" t="str">
            <v/>
          </cell>
        </row>
        <row r="331">
          <cell r="A331">
            <v>249</v>
          </cell>
          <cell r="B331" t="str">
            <v>1018-A-7000</v>
          </cell>
          <cell r="C331" t="str">
            <v>DE-E06-B15-024</v>
          </cell>
          <cell r="D331" t="str">
            <v>E.40.AR.010.105</v>
          </cell>
          <cell r="E331" t="str">
            <v>Planta Baixa, Cobertura e Cortes</v>
          </cell>
          <cell r="F331">
            <v>0.1</v>
          </cell>
          <cell r="H331" t="str">
            <v>A1</v>
          </cell>
          <cell r="I331">
            <v>1</v>
          </cell>
          <cell r="J331">
            <v>39353</v>
          </cell>
          <cell r="K331">
            <v>39359</v>
          </cell>
          <cell r="P331">
            <v>0</v>
          </cell>
          <cell r="S331">
            <v>0</v>
          </cell>
        </row>
        <row r="332">
          <cell r="A332">
            <v>250</v>
          </cell>
          <cell r="B332" t="str">
            <v>1018-A-7001</v>
          </cell>
          <cell r="C332" t="str">
            <v>DE-E06-B15-025</v>
          </cell>
          <cell r="D332" t="str">
            <v>E.40.AR.010.115</v>
          </cell>
          <cell r="E332" t="str">
            <v>Fachadas, Det. Sanitário e Pag. Forro</v>
          </cell>
          <cell r="F332">
            <v>0</v>
          </cell>
          <cell r="H332" t="str">
            <v>A1</v>
          </cell>
          <cell r="I332">
            <v>1</v>
          </cell>
          <cell r="J332">
            <v>39370</v>
          </cell>
          <cell r="K332">
            <v>39374</v>
          </cell>
          <cell r="P332" t="str">
            <v/>
          </cell>
          <cell r="S332" t="str">
            <v/>
          </cell>
        </row>
        <row r="333">
          <cell r="E333" t="str">
            <v>CONCRETO</v>
          </cell>
          <cell r="F333">
            <v>0</v>
          </cell>
          <cell r="P333" t="str">
            <v/>
          </cell>
          <cell r="S333" t="str">
            <v/>
          </cell>
        </row>
        <row r="334">
          <cell r="A334">
            <v>251</v>
          </cell>
          <cell r="B334" t="str">
            <v>LV-1018-C-7000</v>
          </cell>
          <cell r="C334" t="str">
            <v>LV-E06-B03-008</v>
          </cell>
          <cell r="D334" t="str">
            <v>E.40.CN.010.075</v>
          </cell>
          <cell r="E334" t="str">
            <v>Lista de Verificação de Desenhos de Fornecedores</v>
          </cell>
          <cell r="F334">
            <v>0</v>
          </cell>
          <cell r="H334" t="str">
            <v>A4</v>
          </cell>
          <cell r="I334">
            <v>3</v>
          </cell>
          <cell r="J334">
            <v>39390</v>
          </cell>
          <cell r="K334">
            <v>39396</v>
          </cell>
          <cell r="P334" t="str">
            <v/>
          </cell>
          <cell r="S334" t="str">
            <v/>
          </cell>
        </row>
        <row r="335">
          <cell r="E335" t="str">
            <v>METÁLICA</v>
          </cell>
          <cell r="F335">
            <v>0</v>
          </cell>
          <cell r="P335" t="str">
            <v/>
          </cell>
          <cell r="S335" t="str">
            <v/>
          </cell>
        </row>
        <row r="336">
          <cell r="A336">
            <v>252</v>
          </cell>
          <cell r="B336" t="str">
            <v>LV-1018-S-7000</v>
          </cell>
          <cell r="C336" t="str">
            <v>LV-E06-B04-008</v>
          </cell>
          <cell r="D336" t="str">
            <v>E.40.EM.010.075</v>
          </cell>
          <cell r="E336" t="str">
            <v>Lista de Verificação de Desenhos de Fornecedores</v>
          </cell>
          <cell r="F336">
            <v>0</v>
          </cell>
          <cell r="H336" t="str">
            <v>A4</v>
          </cell>
          <cell r="I336">
            <v>3</v>
          </cell>
          <cell r="J336">
            <v>39390</v>
          </cell>
          <cell r="K336">
            <v>39396</v>
          </cell>
          <cell r="P336" t="str">
            <v/>
          </cell>
          <cell r="S336" t="str">
            <v/>
          </cell>
        </row>
        <row r="337">
          <cell r="E337" t="str">
            <v>ELÉTRICA</v>
          </cell>
          <cell r="F337">
            <v>0</v>
          </cell>
          <cell r="P337" t="str">
            <v/>
          </cell>
          <cell r="S337" t="str">
            <v/>
          </cell>
        </row>
        <row r="338">
          <cell r="A338">
            <v>253</v>
          </cell>
          <cell r="B338" t="str">
            <v>1018-E-7000</v>
          </cell>
          <cell r="C338" t="str">
            <v>DE-E06-E06-032</v>
          </cell>
          <cell r="D338" t="str">
            <v>E.40.EL.000.105</v>
          </cell>
          <cell r="E338" t="str">
            <v>Planta de Distribuição de Força e Aterramento</v>
          </cell>
          <cell r="F338">
            <v>0</v>
          </cell>
          <cell r="H338" t="str">
            <v>A1</v>
          </cell>
          <cell r="I338">
            <v>1</v>
          </cell>
          <cell r="J338">
            <v>39370</v>
          </cell>
          <cell r="K338">
            <v>39376</v>
          </cell>
          <cell r="P338" t="str">
            <v/>
          </cell>
          <cell r="S338" t="str">
            <v/>
          </cell>
        </row>
        <row r="339">
          <cell r="A339">
            <v>254</v>
          </cell>
          <cell r="B339" t="str">
            <v>1018-E-7001</v>
          </cell>
          <cell r="C339" t="str">
            <v>DE-E06-E06-033</v>
          </cell>
          <cell r="D339" t="str">
            <v>E.40.EL.000.105</v>
          </cell>
          <cell r="E339" t="str">
            <v>Planta de Iluminação e Tomadas de Corrente</v>
          </cell>
          <cell r="F339">
            <v>0</v>
          </cell>
          <cell r="H339" t="str">
            <v>A1</v>
          </cell>
          <cell r="I339">
            <v>1</v>
          </cell>
          <cell r="J339">
            <v>39370</v>
          </cell>
          <cell r="K339">
            <v>39376</v>
          </cell>
          <cell r="P339" t="str">
            <v/>
          </cell>
          <cell r="S339" t="str">
            <v/>
          </cell>
        </row>
        <row r="340">
          <cell r="A340">
            <v>255</v>
          </cell>
          <cell r="B340" t="str">
            <v>1018-E-7002</v>
          </cell>
          <cell r="C340" t="str">
            <v>DE-E06-E06-034</v>
          </cell>
          <cell r="D340" t="str">
            <v>E.40.EL.000.105</v>
          </cell>
          <cell r="E340" t="str">
            <v>Planta de SPDA</v>
          </cell>
          <cell r="F340">
            <v>0</v>
          </cell>
          <cell r="H340" t="str">
            <v>A1</v>
          </cell>
          <cell r="I340">
            <v>1</v>
          </cell>
          <cell r="J340">
            <v>39370</v>
          </cell>
          <cell r="K340">
            <v>39376</v>
          </cell>
          <cell r="P340" t="str">
            <v/>
          </cell>
          <cell r="S340" t="str">
            <v/>
          </cell>
        </row>
        <row r="341">
          <cell r="A341">
            <v>253</v>
          </cell>
          <cell r="B341" t="str">
            <v>1018-E-7003</v>
          </cell>
          <cell r="C341" t="str">
            <v>DE-E06-E06-035</v>
          </cell>
          <cell r="D341" t="str">
            <v>E.40.EL.000.105</v>
          </cell>
          <cell r="E341" t="str">
            <v>Diagrama Unifilar e Quadro de Cargas Elétricas</v>
          </cell>
          <cell r="F341">
            <v>0</v>
          </cell>
          <cell r="H341" t="str">
            <v>A1</v>
          </cell>
          <cell r="I341">
            <v>1.25</v>
          </cell>
          <cell r="J341">
            <v>39370</v>
          </cell>
          <cell r="K341">
            <v>39376</v>
          </cell>
          <cell r="P341" t="str">
            <v/>
          </cell>
          <cell r="S341" t="str">
            <v/>
          </cell>
        </row>
        <row r="342">
          <cell r="A342">
            <v>254</v>
          </cell>
          <cell r="B342" t="str">
            <v>MC-1018-E-7000</v>
          </cell>
          <cell r="C342" t="str">
            <v>MC-E06-E06-017</v>
          </cell>
          <cell r="D342" t="str">
            <v>E.40.EL.000.105</v>
          </cell>
          <cell r="E342" t="str">
            <v>Memória de Cálculo de Iluminação</v>
          </cell>
          <cell r="F342">
            <v>0</v>
          </cell>
          <cell r="H342" t="str">
            <v>A4</v>
          </cell>
          <cell r="I342">
            <v>3</v>
          </cell>
          <cell r="J342">
            <v>39370</v>
          </cell>
          <cell r="K342">
            <v>39376</v>
          </cell>
          <cell r="P342" t="str">
            <v/>
          </cell>
          <cell r="S342" t="str">
            <v/>
          </cell>
        </row>
        <row r="343">
          <cell r="A343">
            <v>255</v>
          </cell>
          <cell r="B343" t="str">
            <v>MC-1018-E-7001</v>
          </cell>
          <cell r="C343" t="str">
            <v>MC-E06-E06-018</v>
          </cell>
          <cell r="D343" t="str">
            <v>E.40.EL.000.105</v>
          </cell>
          <cell r="E343" t="str">
            <v>Memória de Cálculo de SPDA</v>
          </cell>
          <cell r="F343">
            <v>0</v>
          </cell>
          <cell r="H343" t="str">
            <v>A4</v>
          </cell>
          <cell r="I343">
            <v>3</v>
          </cell>
          <cell r="J343">
            <v>39370</v>
          </cell>
          <cell r="K343">
            <v>39376</v>
          </cell>
          <cell r="P343" t="str">
            <v/>
          </cell>
          <cell r="S343" t="str">
            <v/>
          </cell>
        </row>
        <row r="344">
          <cell r="A344">
            <v>256</v>
          </cell>
          <cell r="B344" t="str">
            <v>LM-1018-E-7000</v>
          </cell>
          <cell r="C344" t="str">
            <v>LM-E06-E06-009</v>
          </cell>
          <cell r="D344" t="str">
            <v>E.40.EL.000.105</v>
          </cell>
          <cell r="E344" t="str">
            <v>Lista de Materiais</v>
          </cell>
          <cell r="F344">
            <v>0</v>
          </cell>
          <cell r="H344" t="str">
            <v>A4</v>
          </cell>
          <cell r="I344">
            <v>1</v>
          </cell>
          <cell r="J344">
            <v>39370</v>
          </cell>
          <cell r="K344">
            <v>39376</v>
          </cell>
          <cell r="P344" t="str">
            <v/>
          </cell>
          <cell r="S344" t="str">
            <v/>
          </cell>
        </row>
        <row r="345">
          <cell r="A345">
            <v>257</v>
          </cell>
          <cell r="B345" t="str">
            <v>FD-1018-E-7000</v>
          </cell>
          <cell r="C345" t="str">
            <v>FD-E06-E06-009</v>
          </cell>
          <cell r="D345" t="str">
            <v>E.40.EL.000.105</v>
          </cell>
          <cell r="E345" t="str">
            <v>Folha de Dados (Quadro de Distribuição)</v>
          </cell>
          <cell r="F345">
            <v>0</v>
          </cell>
          <cell r="H345" t="str">
            <v>A4</v>
          </cell>
          <cell r="I345">
            <v>0.125</v>
          </cell>
          <cell r="J345">
            <v>39370</v>
          </cell>
          <cell r="K345">
            <v>39376</v>
          </cell>
          <cell r="P345" t="str">
            <v/>
          </cell>
          <cell r="S345" t="str">
            <v/>
          </cell>
        </row>
        <row r="346">
          <cell r="A346">
            <v>258</v>
          </cell>
          <cell r="B346" t="str">
            <v>MD-1018-E-7000</v>
          </cell>
          <cell r="C346" t="str">
            <v>MD-E06-E06-009</v>
          </cell>
          <cell r="D346" t="str">
            <v>E.40.EL.000.105</v>
          </cell>
          <cell r="E346" t="str">
            <v>Memorial Descritivo</v>
          </cell>
          <cell r="F346">
            <v>0</v>
          </cell>
          <cell r="H346" t="str">
            <v>A4</v>
          </cell>
          <cell r="I346">
            <v>1</v>
          </cell>
          <cell r="J346">
            <v>39370</v>
          </cell>
          <cell r="K346">
            <v>39376</v>
          </cell>
          <cell r="P346" t="str">
            <v/>
          </cell>
          <cell r="S346" t="str">
            <v/>
          </cell>
        </row>
        <row r="347">
          <cell r="E347" t="str">
            <v>TELEFONIA E DADOS</v>
          </cell>
          <cell r="F347">
            <v>0</v>
          </cell>
          <cell r="P347" t="str">
            <v/>
          </cell>
          <cell r="S347" t="str">
            <v/>
          </cell>
        </row>
        <row r="348">
          <cell r="A348">
            <v>259</v>
          </cell>
          <cell r="B348" t="str">
            <v>1018-K-7000</v>
          </cell>
          <cell r="C348" t="str">
            <v>DE-E06-E47-003</v>
          </cell>
          <cell r="D348" t="str">
            <v>E.40.CM.010.090</v>
          </cell>
          <cell r="E348" t="str">
            <v>Planta Baixa</v>
          </cell>
          <cell r="F348">
            <v>0</v>
          </cell>
          <cell r="H348" t="str">
            <v>A1</v>
          </cell>
          <cell r="I348">
            <v>1</v>
          </cell>
          <cell r="J348">
            <v>39370</v>
          </cell>
          <cell r="K348">
            <v>39376</v>
          </cell>
          <cell r="P348" t="str">
            <v/>
          </cell>
          <cell r="S348" t="str">
            <v/>
          </cell>
        </row>
        <row r="349">
          <cell r="A349">
            <v>260</v>
          </cell>
          <cell r="B349" t="str">
            <v>LM-1018-K-7000</v>
          </cell>
          <cell r="C349" t="str">
            <v>LM-E06-E47-003</v>
          </cell>
          <cell r="D349" t="str">
            <v>E.40.CM.010.090</v>
          </cell>
          <cell r="E349" t="str">
            <v>Lista de Materiais</v>
          </cell>
          <cell r="F349">
            <v>0</v>
          </cell>
          <cell r="H349" t="str">
            <v>A4</v>
          </cell>
          <cell r="I349">
            <v>0.125</v>
          </cell>
          <cell r="J349">
            <v>39370</v>
          </cell>
          <cell r="K349">
            <v>39376</v>
          </cell>
          <cell r="P349" t="str">
            <v/>
          </cell>
          <cell r="S349" t="str">
            <v/>
          </cell>
        </row>
        <row r="350">
          <cell r="E350" t="str">
            <v>HIDROSSANITÁRIAS</v>
          </cell>
          <cell r="F350">
            <v>0</v>
          </cell>
          <cell r="P350" t="str">
            <v/>
          </cell>
          <cell r="S350" t="str">
            <v/>
          </cell>
        </row>
        <row r="351">
          <cell r="A351">
            <v>261</v>
          </cell>
          <cell r="B351" t="str">
            <v>1018-B-7000</v>
          </cell>
          <cell r="C351" t="str">
            <v>DE-E06-B49-015</v>
          </cell>
          <cell r="D351" t="str">
            <v>E.40.IE.010.100</v>
          </cell>
          <cell r="E351" t="str">
            <v>Plantas, Isométrico e Esquema Vertical - Água Fria e Esgoto Sanitário</v>
          </cell>
          <cell r="F351">
            <v>0</v>
          </cell>
          <cell r="H351" t="str">
            <v>A1</v>
          </cell>
          <cell r="I351">
            <v>1</v>
          </cell>
          <cell r="J351">
            <v>39370</v>
          </cell>
          <cell r="K351">
            <v>39376</v>
          </cell>
          <cell r="P351" t="str">
            <v/>
          </cell>
          <cell r="S351" t="str">
            <v/>
          </cell>
        </row>
        <row r="352">
          <cell r="A352">
            <v>262</v>
          </cell>
          <cell r="B352" t="str">
            <v>1018-B-7001</v>
          </cell>
          <cell r="C352" t="str">
            <v>DE-E06-B49-016</v>
          </cell>
          <cell r="D352" t="str">
            <v>E.40.IE.010.100</v>
          </cell>
          <cell r="E352" t="str">
            <v>Planta e Detalhes - Águas Pluviais</v>
          </cell>
          <cell r="F352">
            <v>0</v>
          </cell>
          <cell r="H352" t="str">
            <v>A1</v>
          </cell>
          <cell r="I352">
            <v>1</v>
          </cell>
          <cell r="J352">
            <v>39370</v>
          </cell>
          <cell r="K352">
            <v>39376</v>
          </cell>
          <cell r="P352" t="str">
            <v/>
          </cell>
          <cell r="S352" t="str">
            <v/>
          </cell>
        </row>
        <row r="353">
          <cell r="A353">
            <v>263</v>
          </cell>
          <cell r="B353" t="str">
            <v>LM-1018-B-7000</v>
          </cell>
          <cell r="C353" t="str">
            <v>LM-E06-B49-008</v>
          </cell>
          <cell r="D353" t="str">
            <v>E.40.IE.010.100</v>
          </cell>
          <cell r="E353" t="str">
            <v>Lista de Material</v>
          </cell>
          <cell r="F353">
            <v>0</v>
          </cell>
          <cell r="H353" t="str">
            <v>A4</v>
          </cell>
          <cell r="I353">
            <v>0.375</v>
          </cell>
          <cell r="J353">
            <v>39370</v>
          </cell>
          <cell r="K353">
            <v>39376</v>
          </cell>
          <cell r="P353" t="str">
            <v/>
          </cell>
          <cell r="S353" t="str">
            <v/>
          </cell>
        </row>
        <row r="354">
          <cell r="E354" t="str">
            <v>ORÇAMENTAÇÃO</v>
          </cell>
          <cell r="F354">
            <v>0</v>
          </cell>
          <cell r="P354" t="str">
            <v/>
          </cell>
          <cell r="S354" t="str">
            <v/>
          </cell>
        </row>
        <row r="355">
          <cell r="A355">
            <v>264</v>
          </cell>
          <cell r="B355" t="str">
            <v>RT-1018-H-7000</v>
          </cell>
          <cell r="C355" t="str">
            <v>RT-E06-B00-008</v>
          </cell>
          <cell r="D355" t="str">
            <v>E.40.00.000.006</v>
          </cell>
          <cell r="E355" t="str">
            <v>Pacote para Orçamentação</v>
          </cell>
          <cell r="F355">
            <v>0</v>
          </cell>
          <cell r="H355" t="str">
            <v>A4</v>
          </cell>
          <cell r="I355">
            <v>1</v>
          </cell>
          <cell r="J355">
            <v>39473</v>
          </cell>
          <cell r="K355">
            <v>39532</v>
          </cell>
          <cell r="P355" t="str">
            <v/>
          </cell>
          <cell r="S355" t="str">
            <v/>
          </cell>
        </row>
        <row r="356">
          <cell r="E356" t="str">
            <v>ANÁLISE DE PROPOSTA</v>
          </cell>
          <cell r="F356">
            <v>0</v>
          </cell>
          <cell r="P356" t="str">
            <v/>
          </cell>
          <cell r="S356" t="str">
            <v/>
          </cell>
        </row>
        <row r="357">
          <cell r="A357">
            <v>265</v>
          </cell>
          <cell r="B357" t="str">
            <v>PT-1018-H-7000</v>
          </cell>
          <cell r="C357" t="str">
            <v>PT-E06-B00-008</v>
          </cell>
          <cell r="D357" t="str">
            <v>E.40.00.000.006</v>
          </cell>
          <cell r="E357" t="str">
            <v>Análise de Proposta</v>
          </cell>
          <cell r="F357">
            <v>0</v>
          </cell>
          <cell r="H357" t="str">
            <v>A4</v>
          </cell>
          <cell r="I357">
            <v>0.5</v>
          </cell>
          <cell r="J357">
            <v>39473</v>
          </cell>
          <cell r="K357">
            <v>39532</v>
          </cell>
          <cell r="P357" t="str">
            <v/>
          </cell>
          <cell r="S357" t="str">
            <v/>
          </cell>
        </row>
        <row r="358">
          <cell r="B358">
            <v>1021</v>
          </cell>
          <cell r="E358" t="str">
            <v>ESCRITÓRIO DA MINA</v>
          </cell>
          <cell r="F358">
            <v>0</v>
          </cell>
          <cell r="P358" t="str">
            <v/>
          </cell>
          <cell r="S358" t="str">
            <v/>
          </cell>
        </row>
        <row r="359">
          <cell r="E359" t="str">
            <v>ARQUITETURA</v>
          </cell>
          <cell r="F359">
            <v>0</v>
          </cell>
          <cell r="P359" t="str">
            <v/>
          </cell>
          <cell r="S359" t="str">
            <v/>
          </cell>
        </row>
        <row r="360">
          <cell r="A360">
            <v>266</v>
          </cell>
          <cell r="B360" t="str">
            <v>1021-A-7000</v>
          </cell>
          <cell r="C360" t="str">
            <v>DE-E06-B15-026</v>
          </cell>
          <cell r="D360" t="str">
            <v>E.40.AR.010.120</v>
          </cell>
          <cell r="E360" t="str">
            <v>Planta Baixa e Cobertura</v>
          </cell>
          <cell r="F360">
            <v>0</v>
          </cell>
          <cell r="H360" t="str">
            <v>A1</v>
          </cell>
          <cell r="I360">
            <v>1</v>
          </cell>
          <cell r="J360">
            <v>39424</v>
          </cell>
          <cell r="K360">
            <v>39430</v>
          </cell>
          <cell r="P360" t="str">
            <v/>
          </cell>
          <cell r="S360" t="str">
            <v/>
          </cell>
        </row>
        <row r="361">
          <cell r="A361">
            <v>267</v>
          </cell>
          <cell r="B361" t="str">
            <v>1021-A-7001</v>
          </cell>
          <cell r="C361" t="str">
            <v>DE-E06-B15-027</v>
          </cell>
          <cell r="D361" t="str">
            <v>E.40.AR.010.120</v>
          </cell>
          <cell r="E361" t="str">
            <v>Cortes e Fachadas</v>
          </cell>
          <cell r="F361">
            <v>0</v>
          </cell>
          <cell r="H361" t="str">
            <v>A1</v>
          </cell>
          <cell r="I361">
            <v>1</v>
          </cell>
          <cell r="J361">
            <v>39424</v>
          </cell>
          <cell r="K361">
            <v>39430</v>
          </cell>
          <cell r="P361" t="str">
            <v/>
          </cell>
          <cell r="S361" t="str">
            <v/>
          </cell>
        </row>
        <row r="362">
          <cell r="A362">
            <v>268</v>
          </cell>
          <cell r="B362" t="str">
            <v>1021-A-7002</v>
          </cell>
          <cell r="C362" t="str">
            <v>DE-E06-B15-028</v>
          </cell>
          <cell r="D362" t="str">
            <v>E.40.AR.010.130</v>
          </cell>
          <cell r="E362" t="str">
            <v>Det. Sanitários/Copa</v>
          </cell>
          <cell r="F362">
            <v>0</v>
          </cell>
          <cell r="H362" t="str">
            <v>A1</v>
          </cell>
          <cell r="I362">
            <v>1</v>
          </cell>
          <cell r="J362">
            <v>39441</v>
          </cell>
          <cell r="K362">
            <v>39445</v>
          </cell>
          <cell r="P362" t="str">
            <v/>
          </cell>
          <cell r="S362" t="str">
            <v/>
          </cell>
        </row>
        <row r="363">
          <cell r="A363">
            <v>269</v>
          </cell>
          <cell r="B363" t="str">
            <v>1021-A-7003</v>
          </cell>
          <cell r="C363" t="str">
            <v>DE-E06-B15-029</v>
          </cell>
          <cell r="D363" t="str">
            <v>E.40.AR.010.130</v>
          </cell>
          <cell r="E363" t="str">
            <v>Paginação de Forro e Lay out de Mobiliário</v>
          </cell>
          <cell r="F363">
            <v>0</v>
          </cell>
          <cell r="H363" t="str">
            <v>A1</v>
          </cell>
          <cell r="I363">
            <v>1</v>
          </cell>
          <cell r="J363">
            <v>39441</v>
          </cell>
          <cell r="K363">
            <v>39445</v>
          </cell>
          <cell r="P363" t="str">
            <v/>
          </cell>
          <cell r="S363" t="str">
            <v/>
          </cell>
        </row>
        <row r="364">
          <cell r="E364" t="str">
            <v>CONCRETO</v>
          </cell>
          <cell r="F364">
            <v>0</v>
          </cell>
          <cell r="P364" t="str">
            <v/>
          </cell>
          <cell r="S364" t="str">
            <v/>
          </cell>
        </row>
        <row r="365">
          <cell r="A365">
            <v>270</v>
          </cell>
          <cell r="B365" t="str">
            <v>LV-1021-C-7000</v>
          </cell>
          <cell r="C365" t="str">
            <v>LV-E06-B03-009</v>
          </cell>
          <cell r="D365" t="str">
            <v>E.40.CN.010.085</v>
          </cell>
          <cell r="E365" t="str">
            <v>Lista de Verificação de Desenhos de Fornecedores</v>
          </cell>
          <cell r="F365">
            <v>0</v>
          </cell>
          <cell r="H365" t="str">
            <v>A4</v>
          </cell>
          <cell r="I365">
            <v>6</v>
          </cell>
          <cell r="J365">
            <v>39461</v>
          </cell>
          <cell r="K365">
            <v>39467</v>
          </cell>
          <cell r="P365" t="str">
            <v/>
          </cell>
          <cell r="S365" t="str">
            <v/>
          </cell>
        </row>
        <row r="366">
          <cell r="E366" t="str">
            <v>METÁLICA</v>
          </cell>
          <cell r="F366">
            <v>0</v>
          </cell>
          <cell r="P366" t="str">
            <v/>
          </cell>
          <cell r="S366" t="str">
            <v/>
          </cell>
        </row>
        <row r="367">
          <cell r="A367">
            <v>271</v>
          </cell>
          <cell r="B367" t="str">
            <v>LV-1021-S-7000</v>
          </cell>
          <cell r="C367" t="str">
            <v>LV-E06-B04-009</v>
          </cell>
          <cell r="D367" t="str">
            <v>E.40.EM.010.085</v>
          </cell>
          <cell r="E367" t="str">
            <v>Lista de Verificação de Desenhos de Fornecedores</v>
          </cell>
          <cell r="F367">
            <v>0</v>
          </cell>
          <cell r="H367" t="str">
            <v>A4</v>
          </cell>
          <cell r="I367">
            <v>5</v>
          </cell>
          <cell r="J367">
            <v>39461</v>
          </cell>
          <cell r="K367">
            <v>39467</v>
          </cell>
          <cell r="P367" t="str">
            <v/>
          </cell>
          <cell r="S367" t="str">
            <v/>
          </cell>
        </row>
        <row r="368">
          <cell r="E368" t="str">
            <v>ELÉTRICA</v>
          </cell>
          <cell r="F368">
            <v>0</v>
          </cell>
          <cell r="P368" t="str">
            <v/>
          </cell>
          <cell r="S368" t="str">
            <v/>
          </cell>
        </row>
        <row r="369">
          <cell r="A369">
            <v>272</v>
          </cell>
          <cell r="B369" t="str">
            <v>1021-E-7000</v>
          </cell>
          <cell r="C369" t="str">
            <v>DE-E06-E06-040</v>
          </cell>
          <cell r="D369" t="str">
            <v>E.40.EL.000.120</v>
          </cell>
          <cell r="E369" t="str">
            <v>Planta de Distribuição de Força e Aterramento</v>
          </cell>
          <cell r="F369">
            <v>0</v>
          </cell>
          <cell r="H369" t="str">
            <v>A1</v>
          </cell>
          <cell r="I369">
            <v>1</v>
          </cell>
          <cell r="J369">
            <v>39441</v>
          </cell>
          <cell r="K369">
            <v>39447</v>
          </cell>
          <cell r="P369" t="str">
            <v/>
          </cell>
          <cell r="S369" t="str">
            <v/>
          </cell>
        </row>
        <row r="370">
          <cell r="A370">
            <v>273</v>
          </cell>
          <cell r="B370" t="str">
            <v>1021-E-7001</v>
          </cell>
          <cell r="C370" t="str">
            <v>DE-E06-E06-041</v>
          </cell>
          <cell r="D370" t="str">
            <v>E.40.EL.000.120</v>
          </cell>
          <cell r="E370" t="str">
            <v>Planta de Iluminação e Tomadas de Corrente</v>
          </cell>
          <cell r="F370">
            <v>0</v>
          </cell>
          <cell r="H370" t="str">
            <v>A1</v>
          </cell>
          <cell r="I370">
            <v>1</v>
          </cell>
          <cell r="J370">
            <v>39441</v>
          </cell>
          <cell r="K370">
            <v>39447</v>
          </cell>
          <cell r="P370" t="str">
            <v/>
          </cell>
          <cell r="S370" t="str">
            <v/>
          </cell>
        </row>
        <row r="371">
          <cell r="A371">
            <v>274</v>
          </cell>
          <cell r="B371" t="str">
            <v>1021-E-7002</v>
          </cell>
          <cell r="C371" t="str">
            <v>DE-E06-E06-042</v>
          </cell>
          <cell r="D371" t="str">
            <v>E.40.EL.000.120</v>
          </cell>
          <cell r="E371" t="str">
            <v>Planta de SPDA</v>
          </cell>
          <cell r="F371">
            <v>0</v>
          </cell>
          <cell r="H371" t="str">
            <v>A1</v>
          </cell>
          <cell r="I371">
            <v>1</v>
          </cell>
          <cell r="J371">
            <v>39441</v>
          </cell>
          <cell r="K371">
            <v>39447</v>
          </cell>
          <cell r="P371" t="str">
            <v/>
          </cell>
          <cell r="S371" t="str">
            <v/>
          </cell>
        </row>
        <row r="372">
          <cell r="A372">
            <v>275</v>
          </cell>
          <cell r="B372" t="str">
            <v>1021-E-7003</v>
          </cell>
          <cell r="C372" t="str">
            <v>DE-E06-E06-043</v>
          </cell>
          <cell r="D372" t="str">
            <v>E.40.EL.000.120</v>
          </cell>
          <cell r="E372" t="str">
            <v>Diagrama Unifilar e Quadro de Cargas Elétricas</v>
          </cell>
          <cell r="F372">
            <v>0</v>
          </cell>
          <cell r="H372" t="str">
            <v>A1</v>
          </cell>
          <cell r="I372">
            <v>1.25</v>
          </cell>
          <cell r="J372">
            <v>39441</v>
          </cell>
          <cell r="K372">
            <v>39447</v>
          </cell>
          <cell r="P372" t="str">
            <v/>
          </cell>
          <cell r="S372" t="str">
            <v/>
          </cell>
        </row>
        <row r="373">
          <cell r="A373">
            <v>276</v>
          </cell>
          <cell r="B373" t="str">
            <v>MC-1021-E-7000</v>
          </cell>
          <cell r="C373" t="str">
            <v>MC-E06-E06-021</v>
          </cell>
          <cell r="D373" t="str">
            <v>E.40.EL.000.120</v>
          </cell>
          <cell r="E373" t="str">
            <v>Memória de Cálculo de Iluminação</v>
          </cell>
          <cell r="F373">
            <v>0</v>
          </cell>
          <cell r="H373" t="str">
            <v>A4</v>
          </cell>
          <cell r="I373">
            <v>3</v>
          </cell>
          <cell r="J373">
            <v>39441</v>
          </cell>
          <cell r="K373">
            <v>39447</v>
          </cell>
          <cell r="P373" t="str">
            <v/>
          </cell>
          <cell r="S373" t="str">
            <v/>
          </cell>
        </row>
        <row r="374">
          <cell r="A374">
            <v>277</v>
          </cell>
          <cell r="B374" t="str">
            <v>MC-1021-E-7001</v>
          </cell>
          <cell r="C374" t="str">
            <v>MC-E06-E06-022</v>
          </cell>
          <cell r="D374" t="str">
            <v>E.40.EL.000.120</v>
          </cell>
          <cell r="E374" t="str">
            <v>Memória de Cálculo de SPDA</v>
          </cell>
          <cell r="F374">
            <v>0</v>
          </cell>
          <cell r="H374" t="str">
            <v>A4</v>
          </cell>
          <cell r="I374">
            <v>3</v>
          </cell>
          <cell r="J374">
            <v>39441</v>
          </cell>
          <cell r="K374">
            <v>39447</v>
          </cell>
          <cell r="P374" t="str">
            <v/>
          </cell>
          <cell r="S374" t="str">
            <v/>
          </cell>
        </row>
        <row r="375">
          <cell r="A375">
            <v>278</v>
          </cell>
          <cell r="B375" t="str">
            <v>LM-1021-E-7000</v>
          </cell>
          <cell r="C375" t="str">
            <v>LM-E06-E06-011</v>
          </cell>
          <cell r="D375" t="str">
            <v>E.40.EL.000.120</v>
          </cell>
          <cell r="E375" t="str">
            <v>Lista de Materiais</v>
          </cell>
          <cell r="F375">
            <v>0</v>
          </cell>
          <cell r="H375" t="str">
            <v>A4</v>
          </cell>
          <cell r="I375">
            <v>1</v>
          </cell>
          <cell r="J375">
            <v>39441</v>
          </cell>
          <cell r="K375">
            <v>39447</v>
          </cell>
          <cell r="P375" t="str">
            <v/>
          </cell>
          <cell r="S375" t="str">
            <v/>
          </cell>
        </row>
        <row r="376">
          <cell r="A376">
            <v>279</v>
          </cell>
          <cell r="B376" t="str">
            <v>FD-1021-E-7000</v>
          </cell>
          <cell r="C376" t="str">
            <v>FD-E06-E06-011</v>
          </cell>
          <cell r="D376" t="str">
            <v>E.40.EL.000.120</v>
          </cell>
          <cell r="E376" t="str">
            <v>Folha de Dados (Quadro de Distribuição)</v>
          </cell>
          <cell r="F376">
            <v>0</v>
          </cell>
          <cell r="H376" t="str">
            <v>A4</v>
          </cell>
          <cell r="I376">
            <v>0.125</v>
          </cell>
          <cell r="J376">
            <v>39441</v>
          </cell>
          <cell r="K376">
            <v>39447</v>
          </cell>
          <cell r="P376" t="str">
            <v/>
          </cell>
          <cell r="S376" t="str">
            <v/>
          </cell>
        </row>
        <row r="377">
          <cell r="A377">
            <v>280</v>
          </cell>
          <cell r="B377" t="str">
            <v>MD-1020-E-7000</v>
          </cell>
          <cell r="C377" t="str">
            <v>MD-E06-E06-011</v>
          </cell>
          <cell r="D377" t="str">
            <v>E.40.EL.000.120</v>
          </cell>
          <cell r="E377" t="str">
            <v>Memorial Descritivo</v>
          </cell>
          <cell r="F377">
            <v>0</v>
          </cell>
          <cell r="H377" t="str">
            <v>A4</v>
          </cell>
          <cell r="I377">
            <v>1</v>
          </cell>
          <cell r="J377">
            <v>39441</v>
          </cell>
          <cell r="K377">
            <v>39447</v>
          </cell>
          <cell r="P377" t="str">
            <v/>
          </cell>
          <cell r="S377" t="str">
            <v/>
          </cell>
        </row>
        <row r="378">
          <cell r="E378" t="str">
            <v>TELEFONIA E DADOS</v>
          </cell>
          <cell r="F378">
            <v>0</v>
          </cell>
          <cell r="P378" t="str">
            <v/>
          </cell>
          <cell r="S378" t="str">
            <v/>
          </cell>
        </row>
        <row r="379">
          <cell r="A379">
            <v>281</v>
          </cell>
          <cell r="B379" t="str">
            <v>1021-K-7000</v>
          </cell>
          <cell r="C379" t="str">
            <v>DE-E06-E47-004</v>
          </cell>
          <cell r="D379" t="str">
            <v>E.40.CM.010.110</v>
          </cell>
          <cell r="E379" t="str">
            <v>Planta Baixa</v>
          </cell>
          <cell r="F379">
            <v>0</v>
          </cell>
          <cell r="H379" t="str">
            <v>A1</v>
          </cell>
          <cell r="I379">
            <v>1</v>
          </cell>
          <cell r="J379">
            <v>39441</v>
          </cell>
          <cell r="K379">
            <v>39447</v>
          </cell>
          <cell r="P379" t="str">
            <v/>
          </cell>
          <cell r="S379" t="str">
            <v/>
          </cell>
        </row>
        <row r="380">
          <cell r="A380">
            <v>282</v>
          </cell>
          <cell r="B380" t="str">
            <v>LM-1021-K-7000</v>
          </cell>
          <cell r="C380" t="str">
            <v>LM-E06-E47-004</v>
          </cell>
          <cell r="D380" t="str">
            <v>E.40.CM.010.110</v>
          </cell>
          <cell r="E380" t="str">
            <v>Lista de Materiais</v>
          </cell>
          <cell r="F380">
            <v>0</v>
          </cell>
          <cell r="H380" t="str">
            <v>A4</v>
          </cell>
          <cell r="I380">
            <v>0.125</v>
          </cell>
          <cell r="J380">
            <v>39441</v>
          </cell>
          <cell r="K380">
            <v>39447</v>
          </cell>
          <cell r="P380" t="str">
            <v/>
          </cell>
          <cell r="S380" t="str">
            <v/>
          </cell>
        </row>
        <row r="381">
          <cell r="E381" t="str">
            <v>HIDROSSANITÁRIAS</v>
          </cell>
          <cell r="F381">
            <v>0</v>
          </cell>
          <cell r="P381" t="str">
            <v/>
          </cell>
          <cell r="S381" t="str">
            <v/>
          </cell>
        </row>
        <row r="382">
          <cell r="A382">
            <v>283</v>
          </cell>
          <cell r="B382" t="str">
            <v>1021-B-7000</v>
          </cell>
          <cell r="C382" t="str">
            <v>DE-E06-B49-017</v>
          </cell>
          <cell r="D382" t="str">
            <v>E.40.IE.010.115</v>
          </cell>
          <cell r="E382" t="str">
            <v>Planta e Isométrico - Água Fria</v>
          </cell>
          <cell r="F382">
            <v>0</v>
          </cell>
          <cell r="H382" t="str">
            <v>A1</v>
          </cell>
          <cell r="I382">
            <v>1</v>
          </cell>
          <cell r="J382">
            <v>39441</v>
          </cell>
          <cell r="K382">
            <v>39447</v>
          </cell>
          <cell r="P382" t="str">
            <v/>
          </cell>
          <cell r="S382" t="str">
            <v/>
          </cell>
        </row>
        <row r="383">
          <cell r="A383">
            <v>284</v>
          </cell>
          <cell r="B383" t="str">
            <v>1021-B-7001</v>
          </cell>
          <cell r="C383" t="str">
            <v>DE-E06-B49-018</v>
          </cell>
          <cell r="D383" t="str">
            <v>E.40.IE.010.115</v>
          </cell>
          <cell r="E383" t="str">
            <v>Planta e Esquema Vertical - Esgoto Sanitário</v>
          </cell>
          <cell r="F383">
            <v>0</v>
          </cell>
          <cell r="H383" t="str">
            <v>A1</v>
          </cell>
          <cell r="I383">
            <v>1</v>
          </cell>
          <cell r="J383">
            <v>39441</v>
          </cell>
          <cell r="K383">
            <v>39447</v>
          </cell>
          <cell r="P383" t="str">
            <v/>
          </cell>
          <cell r="S383" t="str">
            <v/>
          </cell>
        </row>
        <row r="384">
          <cell r="A384">
            <v>285</v>
          </cell>
          <cell r="B384" t="str">
            <v>1021-B-7002</v>
          </cell>
          <cell r="C384" t="str">
            <v>DE-E06-B49-019</v>
          </cell>
          <cell r="D384" t="str">
            <v>E.40.IE.010.115</v>
          </cell>
          <cell r="E384" t="str">
            <v>Planta e Detalhes - Águas Pluviais</v>
          </cell>
          <cell r="F384">
            <v>0</v>
          </cell>
          <cell r="H384" t="str">
            <v>A1</v>
          </cell>
          <cell r="I384">
            <v>1</v>
          </cell>
          <cell r="J384">
            <v>39441</v>
          </cell>
          <cell r="K384">
            <v>39447</v>
          </cell>
          <cell r="P384" t="str">
            <v/>
          </cell>
          <cell r="S384" t="str">
            <v/>
          </cell>
        </row>
        <row r="385">
          <cell r="A385">
            <v>286</v>
          </cell>
          <cell r="B385" t="str">
            <v>1021-B-7003</v>
          </cell>
          <cell r="C385" t="str">
            <v>DE-E06-B49-020</v>
          </cell>
          <cell r="D385" t="str">
            <v>E.40.IE.010.115</v>
          </cell>
          <cell r="E385" t="str">
            <v>Planta da Cobertura - Água Fria</v>
          </cell>
          <cell r="F385">
            <v>0</v>
          </cell>
          <cell r="H385" t="str">
            <v>A1</v>
          </cell>
          <cell r="I385">
            <v>1</v>
          </cell>
          <cell r="J385">
            <v>39441</v>
          </cell>
          <cell r="K385">
            <v>39447</v>
          </cell>
          <cell r="P385" t="str">
            <v/>
          </cell>
          <cell r="S385" t="str">
            <v/>
          </cell>
        </row>
        <row r="386">
          <cell r="A386">
            <v>287</v>
          </cell>
          <cell r="B386" t="str">
            <v>LM-1021-B-7000</v>
          </cell>
          <cell r="C386" t="str">
            <v>LM-E06-B49-009</v>
          </cell>
          <cell r="D386" t="str">
            <v>E.40.IE.010.115</v>
          </cell>
          <cell r="E386" t="str">
            <v>Lista de Material</v>
          </cell>
          <cell r="F386">
            <v>0</v>
          </cell>
          <cell r="H386" t="str">
            <v>A4</v>
          </cell>
          <cell r="I386">
            <v>0.375</v>
          </cell>
          <cell r="J386">
            <v>39441</v>
          </cell>
          <cell r="K386">
            <v>39447</v>
          </cell>
          <cell r="P386" t="str">
            <v/>
          </cell>
          <cell r="S386" t="str">
            <v/>
          </cell>
        </row>
        <row r="387">
          <cell r="E387" t="str">
            <v>ORÇAMENTAÇÃO</v>
          </cell>
          <cell r="F387">
            <v>0</v>
          </cell>
          <cell r="P387" t="str">
            <v/>
          </cell>
          <cell r="S387" t="str">
            <v/>
          </cell>
        </row>
        <row r="388">
          <cell r="A388">
            <v>288</v>
          </cell>
          <cell r="B388" t="str">
            <v>RT-1021-H-7000</v>
          </cell>
          <cell r="C388" t="str">
            <v>RT-E06-B00-009</v>
          </cell>
          <cell r="D388" t="str">
            <v>E.40.00.000.006</v>
          </cell>
          <cell r="E388" t="str">
            <v>Pacote para Orçamentação</v>
          </cell>
          <cell r="F388">
            <v>0</v>
          </cell>
          <cell r="H388" t="str">
            <v>A4</v>
          </cell>
          <cell r="I388">
            <v>2.25</v>
          </cell>
          <cell r="J388">
            <v>39473</v>
          </cell>
          <cell r="K388">
            <v>39532</v>
          </cell>
          <cell r="P388" t="str">
            <v/>
          </cell>
          <cell r="S388" t="str">
            <v/>
          </cell>
        </row>
        <row r="389">
          <cell r="E389" t="str">
            <v>ANÁLISE DE PROPOSTA</v>
          </cell>
          <cell r="F389">
            <v>0</v>
          </cell>
          <cell r="P389" t="str">
            <v/>
          </cell>
          <cell r="S389" t="str">
            <v/>
          </cell>
        </row>
        <row r="390">
          <cell r="A390">
            <v>289</v>
          </cell>
          <cell r="B390" t="str">
            <v>PT-1021-H-7000</v>
          </cell>
          <cell r="C390" t="str">
            <v>PT-E06-B00-009</v>
          </cell>
          <cell r="D390" t="str">
            <v>E.40.00.000.006</v>
          </cell>
          <cell r="E390" t="str">
            <v>Análise de Proposta</v>
          </cell>
          <cell r="F390">
            <v>0</v>
          </cell>
          <cell r="H390" t="str">
            <v>A4</v>
          </cell>
          <cell r="I390">
            <v>1.5</v>
          </cell>
          <cell r="J390">
            <v>39473</v>
          </cell>
          <cell r="K390">
            <v>39532</v>
          </cell>
          <cell r="P390" t="str">
            <v/>
          </cell>
          <cell r="S390" t="str">
            <v/>
          </cell>
        </row>
        <row r="391">
          <cell r="B391">
            <v>1022</v>
          </cell>
          <cell r="E391" t="str">
            <v>VESTIÁRIO DA MINA</v>
          </cell>
          <cell r="F391">
            <v>0</v>
          </cell>
          <cell r="P391" t="str">
            <v/>
          </cell>
          <cell r="S391" t="str">
            <v/>
          </cell>
        </row>
        <row r="392">
          <cell r="E392" t="str">
            <v>ARQUITETURA</v>
          </cell>
          <cell r="F392">
            <v>0</v>
          </cell>
          <cell r="P392" t="str">
            <v/>
          </cell>
          <cell r="S392" t="str">
            <v/>
          </cell>
        </row>
        <row r="393">
          <cell r="A393">
            <v>290</v>
          </cell>
          <cell r="B393" t="str">
            <v>1022-A-7000</v>
          </cell>
          <cell r="C393" t="str">
            <v>DE-E06-B15-030</v>
          </cell>
          <cell r="D393" t="str">
            <v>E.40.AR.010.135</v>
          </cell>
          <cell r="E393" t="str">
            <v>Planta Baixa e Cobertura</v>
          </cell>
          <cell r="F393">
            <v>0</v>
          </cell>
          <cell r="H393" t="str">
            <v>A1</v>
          </cell>
          <cell r="I393">
            <v>1</v>
          </cell>
          <cell r="J393">
            <v>39431</v>
          </cell>
          <cell r="K393">
            <v>39437</v>
          </cell>
          <cell r="P393" t="str">
            <v/>
          </cell>
          <cell r="S393" t="str">
            <v/>
          </cell>
        </row>
        <row r="394">
          <cell r="A394">
            <v>291</v>
          </cell>
          <cell r="B394" t="str">
            <v>1022-A-7001</v>
          </cell>
          <cell r="C394" t="str">
            <v>DE-E06-B15-031</v>
          </cell>
          <cell r="D394" t="str">
            <v>E.40.AR.010.135</v>
          </cell>
          <cell r="E394" t="str">
            <v>Cortes e Fachadas</v>
          </cell>
          <cell r="F394">
            <v>0</v>
          </cell>
          <cell r="H394" t="str">
            <v>A1</v>
          </cell>
          <cell r="I394">
            <v>1</v>
          </cell>
          <cell r="J394">
            <v>39431</v>
          </cell>
          <cell r="K394">
            <v>39437</v>
          </cell>
          <cell r="P394" t="str">
            <v/>
          </cell>
          <cell r="S394" t="str">
            <v/>
          </cell>
        </row>
        <row r="395">
          <cell r="A395">
            <v>292</v>
          </cell>
          <cell r="B395" t="str">
            <v>1022-A-7002</v>
          </cell>
          <cell r="C395" t="str">
            <v>DE-E06-B15-032</v>
          </cell>
          <cell r="D395" t="str">
            <v>E.40.AR.010.145</v>
          </cell>
          <cell r="E395" t="str">
            <v>Det. Sanitários</v>
          </cell>
          <cell r="F395">
            <v>0</v>
          </cell>
          <cell r="H395" t="str">
            <v>A1</v>
          </cell>
          <cell r="I395">
            <v>1</v>
          </cell>
          <cell r="J395">
            <v>39448</v>
          </cell>
          <cell r="K395">
            <v>39452</v>
          </cell>
          <cell r="P395" t="str">
            <v/>
          </cell>
          <cell r="S395" t="str">
            <v/>
          </cell>
        </row>
        <row r="396">
          <cell r="A396">
            <v>293</v>
          </cell>
          <cell r="B396" t="str">
            <v>1022-A-7003</v>
          </cell>
          <cell r="C396" t="str">
            <v>DE-E06-B15-033</v>
          </cell>
          <cell r="D396" t="str">
            <v>E.40.AR.010.145</v>
          </cell>
          <cell r="E396" t="str">
            <v>Paginação de Forro e Lay out de Mobiliário</v>
          </cell>
          <cell r="F396">
            <v>0</v>
          </cell>
          <cell r="H396" t="str">
            <v>A1</v>
          </cell>
          <cell r="I396">
            <v>1</v>
          </cell>
          <cell r="J396">
            <v>39448</v>
          </cell>
          <cell r="K396">
            <v>39452</v>
          </cell>
          <cell r="P396" t="str">
            <v/>
          </cell>
          <cell r="S396" t="str">
            <v/>
          </cell>
        </row>
        <row r="397">
          <cell r="E397" t="str">
            <v>CONCRETO</v>
          </cell>
          <cell r="F397">
            <v>0</v>
          </cell>
          <cell r="P397" t="str">
            <v/>
          </cell>
          <cell r="S397" t="str">
            <v/>
          </cell>
        </row>
        <row r="398">
          <cell r="A398">
            <v>294</v>
          </cell>
          <cell r="B398" t="str">
            <v>LV-1022-C-7000</v>
          </cell>
          <cell r="C398" t="str">
            <v>LV-E06-B03-010</v>
          </cell>
          <cell r="D398" t="str">
            <v>E.40.CN.010.095</v>
          </cell>
          <cell r="E398" t="str">
            <v>Lista de Verificação de Desenhos de Fornecedores</v>
          </cell>
          <cell r="F398">
            <v>0</v>
          </cell>
          <cell r="H398" t="str">
            <v>A4</v>
          </cell>
          <cell r="I398">
            <v>6</v>
          </cell>
          <cell r="J398">
            <v>39468</v>
          </cell>
          <cell r="K398">
            <v>39474</v>
          </cell>
          <cell r="P398" t="str">
            <v/>
          </cell>
          <cell r="S398" t="str">
            <v/>
          </cell>
        </row>
        <row r="399">
          <cell r="E399" t="str">
            <v>METÁLICA</v>
          </cell>
          <cell r="F399">
            <v>0</v>
          </cell>
          <cell r="P399" t="str">
            <v/>
          </cell>
          <cell r="S399" t="str">
            <v/>
          </cell>
        </row>
        <row r="400">
          <cell r="A400">
            <v>295</v>
          </cell>
          <cell r="B400" t="str">
            <v>LV-1022-S-7000</v>
          </cell>
          <cell r="C400" t="str">
            <v>LV-E06-B04-010</v>
          </cell>
          <cell r="D400" t="str">
            <v>E.40.EM.010.095</v>
          </cell>
          <cell r="E400" t="str">
            <v>Lista de Verificação de Desenhos de Fornecedores</v>
          </cell>
          <cell r="F400">
            <v>0</v>
          </cell>
          <cell r="H400" t="str">
            <v>A4</v>
          </cell>
          <cell r="I400">
            <v>5</v>
          </cell>
          <cell r="J400">
            <v>39468</v>
          </cell>
          <cell r="K400">
            <v>39474</v>
          </cell>
          <cell r="P400" t="str">
            <v/>
          </cell>
          <cell r="S400" t="str">
            <v/>
          </cell>
        </row>
        <row r="401">
          <cell r="E401" t="str">
            <v>ELÉTRICA</v>
          </cell>
          <cell r="F401">
            <v>0</v>
          </cell>
          <cell r="P401" t="str">
            <v/>
          </cell>
          <cell r="S401" t="str">
            <v/>
          </cell>
        </row>
        <row r="402">
          <cell r="A402">
            <v>296</v>
          </cell>
          <cell r="B402" t="str">
            <v>1022-E-7000</v>
          </cell>
          <cell r="C402" t="str">
            <v>DE-E06-E06-044</v>
          </cell>
          <cell r="D402" t="str">
            <v>E.40.EL.000.135</v>
          </cell>
          <cell r="E402" t="str">
            <v>Planta de Distribuição de Força e Aterramento</v>
          </cell>
          <cell r="F402">
            <v>0</v>
          </cell>
          <cell r="H402" t="str">
            <v>A1</v>
          </cell>
          <cell r="I402">
            <v>1</v>
          </cell>
          <cell r="J402">
            <v>39448</v>
          </cell>
          <cell r="K402">
            <v>39454</v>
          </cell>
          <cell r="P402" t="str">
            <v/>
          </cell>
          <cell r="S402" t="str">
            <v/>
          </cell>
        </row>
        <row r="403">
          <cell r="A403">
            <v>297</v>
          </cell>
          <cell r="B403" t="str">
            <v>1022-E-7001</v>
          </cell>
          <cell r="C403" t="str">
            <v>DE-E06-E06-045</v>
          </cell>
          <cell r="D403" t="str">
            <v>E.40.EL.000.135</v>
          </cell>
          <cell r="E403" t="str">
            <v>Planta de Iluminação e Tomadas de Corrente</v>
          </cell>
          <cell r="F403">
            <v>0</v>
          </cell>
          <cell r="H403" t="str">
            <v>A1</v>
          </cell>
          <cell r="I403">
            <v>1</v>
          </cell>
          <cell r="J403">
            <v>39448</v>
          </cell>
          <cell r="K403">
            <v>39454</v>
          </cell>
          <cell r="P403" t="str">
            <v/>
          </cell>
          <cell r="S403" t="str">
            <v/>
          </cell>
        </row>
        <row r="404">
          <cell r="A404">
            <v>298</v>
          </cell>
          <cell r="B404" t="str">
            <v>1022-E-7002</v>
          </cell>
          <cell r="C404" t="str">
            <v>DE-E06-E06-046</v>
          </cell>
          <cell r="D404" t="str">
            <v>E.40.EL.000.135</v>
          </cell>
          <cell r="E404" t="str">
            <v>Planta de SPDA</v>
          </cell>
          <cell r="F404">
            <v>0</v>
          </cell>
          <cell r="H404" t="str">
            <v>A1</v>
          </cell>
          <cell r="I404">
            <v>1</v>
          </cell>
          <cell r="J404">
            <v>39448</v>
          </cell>
          <cell r="K404">
            <v>39454</v>
          </cell>
          <cell r="P404" t="str">
            <v/>
          </cell>
          <cell r="S404" t="str">
            <v/>
          </cell>
        </row>
        <row r="405">
          <cell r="A405">
            <v>299</v>
          </cell>
          <cell r="B405" t="str">
            <v>1022-E-7003</v>
          </cell>
          <cell r="C405" t="str">
            <v>DE-E06-E06-047</v>
          </cell>
          <cell r="D405" t="str">
            <v>E.40.EL.000.135</v>
          </cell>
          <cell r="E405" t="str">
            <v>Diagrama Unifilar e Quadro de Cargas Elétricas</v>
          </cell>
          <cell r="F405">
            <v>0</v>
          </cell>
          <cell r="H405" t="str">
            <v>A1</v>
          </cell>
          <cell r="I405">
            <v>1.25</v>
          </cell>
          <cell r="J405">
            <v>39448</v>
          </cell>
          <cell r="K405">
            <v>39454</v>
          </cell>
          <cell r="P405" t="str">
            <v/>
          </cell>
          <cell r="S405" t="str">
            <v/>
          </cell>
        </row>
        <row r="406">
          <cell r="A406">
            <v>300</v>
          </cell>
          <cell r="B406" t="str">
            <v>MC-1022-E-7000</v>
          </cell>
          <cell r="C406" t="str">
            <v>MC-E06-E06-023</v>
          </cell>
          <cell r="D406" t="str">
            <v>E.40.EL.000.135</v>
          </cell>
          <cell r="E406" t="str">
            <v>Memória de Cálculo de Iluminação</v>
          </cell>
          <cell r="F406">
            <v>0</v>
          </cell>
          <cell r="H406" t="str">
            <v>A4</v>
          </cell>
          <cell r="I406">
            <v>3</v>
          </cell>
          <cell r="J406">
            <v>39448</v>
          </cell>
          <cell r="K406">
            <v>39454</v>
          </cell>
          <cell r="P406" t="str">
            <v/>
          </cell>
          <cell r="S406" t="str">
            <v/>
          </cell>
        </row>
        <row r="407">
          <cell r="A407">
            <v>301</v>
          </cell>
          <cell r="B407" t="str">
            <v>MC-1022-E-7001</v>
          </cell>
          <cell r="C407" t="str">
            <v>MC-E06-E06-024</v>
          </cell>
          <cell r="D407" t="str">
            <v>E.40.EL.000.135</v>
          </cell>
          <cell r="E407" t="str">
            <v>Memória de Cálculo de SPDA</v>
          </cell>
          <cell r="F407">
            <v>0</v>
          </cell>
          <cell r="H407" t="str">
            <v>A4</v>
          </cell>
          <cell r="I407">
            <v>3</v>
          </cell>
          <cell r="J407">
            <v>39448</v>
          </cell>
          <cell r="K407">
            <v>39454</v>
          </cell>
          <cell r="P407" t="str">
            <v/>
          </cell>
          <cell r="S407" t="str">
            <v/>
          </cell>
        </row>
        <row r="408">
          <cell r="A408">
            <v>302</v>
          </cell>
          <cell r="B408" t="str">
            <v>LM-1022-E-7000</v>
          </cell>
          <cell r="C408" t="str">
            <v>LM-E06-E06-012</v>
          </cell>
          <cell r="D408" t="str">
            <v>E.40.EL.000.135</v>
          </cell>
          <cell r="E408" t="str">
            <v>Lista de Materiais</v>
          </cell>
          <cell r="F408">
            <v>0</v>
          </cell>
          <cell r="H408" t="str">
            <v>A4</v>
          </cell>
          <cell r="I408">
            <v>1</v>
          </cell>
          <cell r="J408">
            <v>39448</v>
          </cell>
          <cell r="K408">
            <v>39454</v>
          </cell>
          <cell r="P408" t="str">
            <v/>
          </cell>
          <cell r="S408" t="str">
            <v/>
          </cell>
        </row>
        <row r="409">
          <cell r="A409">
            <v>303</v>
          </cell>
          <cell r="B409" t="str">
            <v>FD-1022-E-7000</v>
          </cell>
          <cell r="C409" t="str">
            <v>FD-E06-E06-012</v>
          </cell>
          <cell r="D409" t="str">
            <v>E.40.EL.000.135</v>
          </cell>
          <cell r="E409" t="str">
            <v>Folha de Dados (Quadro de Distribuição)</v>
          </cell>
          <cell r="F409">
            <v>0</v>
          </cell>
          <cell r="H409" t="str">
            <v>A4</v>
          </cell>
          <cell r="I409">
            <v>0.125</v>
          </cell>
          <cell r="J409">
            <v>39448</v>
          </cell>
          <cell r="K409">
            <v>39454</v>
          </cell>
          <cell r="P409" t="str">
            <v/>
          </cell>
          <cell r="S409" t="str">
            <v/>
          </cell>
        </row>
        <row r="410">
          <cell r="A410">
            <v>304</v>
          </cell>
          <cell r="B410" t="str">
            <v>MD-1022-E-7000</v>
          </cell>
          <cell r="C410" t="str">
            <v>MD-E06-E06-012</v>
          </cell>
          <cell r="D410" t="str">
            <v>E.40.EL.000.135</v>
          </cell>
          <cell r="E410" t="str">
            <v>Memorial Descritivo</v>
          </cell>
          <cell r="F410">
            <v>0</v>
          </cell>
          <cell r="H410" t="str">
            <v>A4</v>
          </cell>
          <cell r="I410">
            <v>1</v>
          </cell>
          <cell r="J410">
            <v>39448</v>
          </cell>
          <cell r="K410">
            <v>39454</v>
          </cell>
          <cell r="P410" t="str">
            <v/>
          </cell>
          <cell r="S410" t="str">
            <v/>
          </cell>
        </row>
        <row r="411">
          <cell r="E411" t="str">
            <v>HIDROSSANITÁRIAS</v>
          </cell>
          <cell r="F411">
            <v>0</v>
          </cell>
          <cell r="P411" t="str">
            <v/>
          </cell>
          <cell r="S411" t="str">
            <v/>
          </cell>
        </row>
        <row r="412">
          <cell r="A412">
            <v>305</v>
          </cell>
          <cell r="B412" t="str">
            <v>1022-B-7000</v>
          </cell>
          <cell r="C412" t="str">
            <v>DE-E06-B49-021</v>
          </cell>
          <cell r="D412" t="str">
            <v>E.40.IE.010.130</v>
          </cell>
          <cell r="E412" t="str">
            <v>Planta e Isométrico - Água Fria</v>
          </cell>
          <cell r="F412">
            <v>0</v>
          </cell>
          <cell r="H412" t="str">
            <v>A1</v>
          </cell>
          <cell r="I412">
            <v>1</v>
          </cell>
          <cell r="J412">
            <v>39448</v>
          </cell>
          <cell r="K412">
            <v>39454</v>
          </cell>
          <cell r="P412" t="str">
            <v/>
          </cell>
          <cell r="S412" t="str">
            <v/>
          </cell>
        </row>
        <row r="413">
          <cell r="A413">
            <v>306</v>
          </cell>
          <cell r="B413" t="str">
            <v>1022-B-7001</v>
          </cell>
          <cell r="C413" t="str">
            <v>DE-E06-B49-022</v>
          </cell>
          <cell r="D413" t="str">
            <v>E.40.IE.010.130</v>
          </cell>
          <cell r="E413" t="str">
            <v>Planta Baixa - Esgoto Sanitário</v>
          </cell>
          <cell r="F413">
            <v>0</v>
          </cell>
          <cell r="H413" t="str">
            <v>A1</v>
          </cell>
          <cell r="I413">
            <v>1</v>
          </cell>
          <cell r="J413">
            <v>39448</v>
          </cell>
          <cell r="K413">
            <v>39454</v>
          </cell>
          <cell r="P413" t="str">
            <v/>
          </cell>
          <cell r="S413" t="str">
            <v/>
          </cell>
        </row>
        <row r="414">
          <cell r="A414">
            <v>307</v>
          </cell>
          <cell r="B414" t="str">
            <v>1022-B-7002</v>
          </cell>
          <cell r="C414" t="str">
            <v>DE-E06-B49-023</v>
          </cell>
          <cell r="D414" t="str">
            <v>E.40.IE.010.130</v>
          </cell>
          <cell r="E414" t="str">
            <v>Planta - Esquema Vertical e Detalhes - Esgoto Sanitário</v>
          </cell>
          <cell r="F414">
            <v>0</v>
          </cell>
          <cell r="H414" t="str">
            <v>A1</v>
          </cell>
          <cell r="I414">
            <v>1</v>
          </cell>
          <cell r="J414">
            <v>39448</v>
          </cell>
          <cell r="K414">
            <v>39454</v>
          </cell>
          <cell r="P414" t="str">
            <v/>
          </cell>
          <cell r="S414" t="str">
            <v/>
          </cell>
        </row>
        <row r="415">
          <cell r="A415">
            <v>308</v>
          </cell>
          <cell r="B415" t="str">
            <v>1022-B-7003</v>
          </cell>
          <cell r="C415" t="str">
            <v>DE-E06-B49-024</v>
          </cell>
          <cell r="D415" t="str">
            <v>E.40.IE.010.130</v>
          </cell>
          <cell r="E415" t="str">
            <v>Planta e Detalhes - Águas Pluviais</v>
          </cell>
          <cell r="F415">
            <v>0</v>
          </cell>
          <cell r="H415" t="str">
            <v>A1</v>
          </cell>
          <cell r="I415">
            <v>1</v>
          </cell>
          <cell r="J415">
            <v>39448</v>
          </cell>
          <cell r="K415">
            <v>39454</v>
          </cell>
          <cell r="P415" t="str">
            <v/>
          </cell>
          <cell r="S415" t="str">
            <v/>
          </cell>
        </row>
        <row r="416">
          <cell r="A416">
            <v>309</v>
          </cell>
          <cell r="B416" t="str">
            <v>1022-B-7004</v>
          </cell>
          <cell r="C416" t="str">
            <v>DE-E06-B49-025</v>
          </cell>
          <cell r="D416" t="str">
            <v>E.40.IE.010.130</v>
          </cell>
          <cell r="E416" t="str">
            <v>Planta da Cobertura - Água Fria</v>
          </cell>
          <cell r="F416">
            <v>0</v>
          </cell>
          <cell r="H416" t="str">
            <v>A1</v>
          </cell>
          <cell r="I416">
            <v>1</v>
          </cell>
          <cell r="J416">
            <v>39448</v>
          </cell>
          <cell r="K416">
            <v>39454</v>
          </cell>
          <cell r="P416" t="str">
            <v/>
          </cell>
          <cell r="S416" t="str">
            <v/>
          </cell>
        </row>
        <row r="417">
          <cell r="A417">
            <v>310</v>
          </cell>
          <cell r="B417" t="str">
            <v>LM-1022-B-7000</v>
          </cell>
          <cell r="C417" t="str">
            <v>LM-E06-B49-010</v>
          </cell>
          <cell r="D417" t="str">
            <v>E.40.IE.010.130</v>
          </cell>
          <cell r="E417" t="str">
            <v>Lista de Material</v>
          </cell>
          <cell r="F417">
            <v>0</v>
          </cell>
          <cell r="H417" t="str">
            <v>A4</v>
          </cell>
          <cell r="I417">
            <v>0.375</v>
          </cell>
          <cell r="J417">
            <v>39448</v>
          </cell>
          <cell r="K417">
            <v>39454</v>
          </cell>
          <cell r="P417" t="str">
            <v/>
          </cell>
          <cell r="S417" t="str">
            <v/>
          </cell>
        </row>
        <row r="418">
          <cell r="E418" t="str">
            <v>ORÇAMENTAÇÃO</v>
          </cell>
          <cell r="F418">
            <v>0</v>
          </cell>
          <cell r="P418" t="str">
            <v/>
          </cell>
          <cell r="S418" t="str">
            <v/>
          </cell>
        </row>
        <row r="419">
          <cell r="A419">
            <v>311</v>
          </cell>
          <cell r="B419" t="str">
            <v>RT-1022-H-7000</v>
          </cell>
          <cell r="C419" t="str">
            <v>RT-E06-B00-010</v>
          </cell>
          <cell r="D419" t="str">
            <v>E.40.00.000.006</v>
          </cell>
          <cell r="E419" t="str">
            <v>Pacote para Orçamentação</v>
          </cell>
          <cell r="F419">
            <v>0</v>
          </cell>
          <cell r="H419" t="str">
            <v>A4</v>
          </cell>
          <cell r="I419">
            <v>1.6</v>
          </cell>
          <cell r="J419">
            <v>39473</v>
          </cell>
          <cell r="K419">
            <v>39532</v>
          </cell>
          <cell r="P419" t="str">
            <v/>
          </cell>
          <cell r="S419" t="str">
            <v/>
          </cell>
        </row>
        <row r="420">
          <cell r="E420" t="str">
            <v>ANÁLISE DE PROPOSTA</v>
          </cell>
          <cell r="F420">
            <v>0</v>
          </cell>
          <cell r="P420" t="str">
            <v/>
          </cell>
          <cell r="S420" t="str">
            <v/>
          </cell>
        </row>
        <row r="421">
          <cell r="A421">
            <v>312</v>
          </cell>
          <cell r="B421" t="str">
            <v>PT-1022-H-7000</v>
          </cell>
          <cell r="C421" t="str">
            <v>PT-E06-B00-010</v>
          </cell>
          <cell r="D421" t="str">
            <v>E.40.00.000.006</v>
          </cell>
          <cell r="E421" t="str">
            <v>Análise de Proposta</v>
          </cell>
          <cell r="F421">
            <v>0</v>
          </cell>
          <cell r="H421" t="str">
            <v>A4</v>
          </cell>
          <cell r="I421">
            <v>1</v>
          </cell>
          <cell r="J421">
            <v>39473</v>
          </cell>
          <cell r="K421">
            <v>39532</v>
          </cell>
          <cell r="P421" t="str">
            <v/>
          </cell>
          <cell r="S421" t="str">
            <v/>
          </cell>
        </row>
        <row r="422">
          <cell r="B422">
            <v>1023</v>
          </cell>
          <cell r="E422" t="str">
            <v>REFEITÓRIO DA MINA</v>
          </cell>
          <cell r="F422">
            <v>0</v>
          </cell>
          <cell r="P422" t="str">
            <v/>
          </cell>
          <cell r="S422" t="str">
            <v/>
          </cell>
        </row>
        <row r="423">
          <cell r="E423" t="str">
            <v>ARQUITETURA</v>
          </cell>
          <cell r="F423">
            <v>0</v>
          </cell>
          <cell r="P423" t="str">
            <v/>
          </cell>
          <cell r="S423" t="str">
            <v/>
          </cell>
        </row>
        <row r="424">
          <cell r="A424">
            <v>313</v>
          </cell>
          <cell r="B424" t="str">
            <v>1023-A-7000</v>
          </cell>
          <cell r="C424" t="str">
            <v>DE-E06-B15-034</v>
          </cell>
          <cell r="D424" t="str">
            <v>E.40.AR.010.150</v>
          </cell>
          <cell r="E424" t="str">
            <v xml:space="preserve">Planta Baixa </v>
          </cell>
          <cell r="F424">
            <v>0</v>
          </cell>
          <cell r="H424" t="str">
            <v>A1</v>
          </cell>
          <cell r="I424">
            <v>1</v>
          </cell>
          <cell r="J424">
            <v>39431</v>
          </cell>
          <cell r="K424">
            <v>39440</v>
          </cell>
          <cell r="P424" t="str">
            <v/>
          </cell>
          <cell r="S424" t="str">
            <v/>
          </cell>
        </row>
        <row r="425">
          <cell r="A425">
            <v>314</v>
          </cell>
          <cell r="B425" t="str">
            <v>1023-A-7001</v>
          </cell>
          <cell r="C425" t="str">
            <v>DE-E06-B15-035</v>
          </cell>
          <cell r="D425" t="str">
            <v>E.40.AR.010.160</v>
          </cell>
          <cell r="E425" t="str">
            <v>Planta de Cobertura e Paginação de Forro</v>
          </cell>
          <cell r="F425">
            <v>0</v>
          </cell>
          <cell r="H425" t="str">
            <v>A1</v>
          </cell>
          <cell r="I425">
            <v>1</v>
          </cell>
          <cell r="J425">
            <v>39451</v>
          </cell>
          <cell r="K425">
            <v>39455</v>
          </cell>
          <cell r="P425" t="str">
            <v/>
          </cell>
          <cell r="S425" t="str">
            <v/>
          </cell>
        </row>
        <row r="426">
          <cell r="A426">
            <v>315</v>
          </cell>
          <cell r="B426" t="str">
            <v>1023-A-7002</v>
          </cell>
          <cell r="C426" t="str">
            <v>DE-E06-B15-036</v>
          </cell>
          <cell r="D426" t="str">
            <v>E.40.AR.010.160</v>
          </cell>
          <cell r="E426" t="str">
            <v>Cortes e Det. Sanitários</v>
          </cell>
          <cell r="F426">
            <v>0</v>
          </cell>
          <cell r="H426" t="str">
            <v>A1</v>
          </cell>
          <cell r="I426">
            <v>1</v>
          </cell>
          <cell r="J426">
            <v>39451</v>
          </cell>
          <cell r="K426">
            <v>39455</v>
          </cell>
          <cell r="P426" t="str">
            <v/>
          </cell>
          <cell r="S426" t="str">
            <v/>
          </cell>
        </row>
        <row r="427">
          <cell r="A427">
            <v>316</v>
          </cell>
          <cell r="B427" t="str">
            <v>1023-A-7003</v>
          </cell>
          <cell r="C427" t="str">
            <v>DE-E06-B15-037</v>
          </cell>
          <cell r="D427" t="str">
            <v>E.40.AR.010.150</v>
          </cell>
          <cell r="E427" t="str">
            <v>Fachadas</v>
          </cell>
          <cell r="F427">
            <v>0</v>
          </cell>
          <cell r="H427" t="str">
            <v>A1</v>
          </cell>
          <cell r="I427">
            <v>1</v>
          </cell>
          <cell r="J427">
            <v>39431</v>
          </cell>
          <cell r="K427">
            <v>39440</v>
          </cell>
          <cell r="P427" t="str">
            <v/>
          </cell>
          <cell r="S427" t="str">
            <v/>
          </cell>
        </row>
        <row r="428">
          <cell r="A428">
            <v>317</v>
          </cell>
          <cell r="B428" t="str">
            <v>1023-A-7004</v>
          </cell>
          <cell r="C428" t="str">
            <v>DE-E06-B15-038</v>
          </cell>
          <cell r="D428" t="str">
            <v>E.40.AR.010.160</v>
          </cell>
          <cell r="E428" t="str">
            <v>Det. Cozinha</v>
          </cell>
          <cell r="F428">
            <v>0</v>
          </cell>
          <cell r="H428" t="str">
            <v>A1</v>
          </cell>
          <cell r="I428">
            <v>1</v>
          </cell>
          <cell r="J428">
            <v>39451</v>
          </cell>
          <cell r="K428">
            <v>39455</v>
          </cell>
          <cell r="P428" t="str">
            <v/>
          </cell>
          <cell r="S428" t="str">
            <v/>
          </cell>
        </row>
        <row r="429">
          <cell r="A429">
            <v>318</v>
          </cell>
          <cell r="B429" t="str">
            <v>1023-A-7005</v>
          </cell>
          <cell r="C429" t="str">
            <v>DE-E06-B15-039</v>
          </cell>
          <cell r="D429" t="str">
            <v>E.40.AR.010.160</v>
          </cell>
          <cell r="E429" t="str">
            <v>Lay out de Mobiliário</v>
          </cell>
          <cell r="F429">
            <v>0</v>
          </cell>
          <cell r="H429" t="str">
            <v>A1</v>
          </cell>
          <cell r="I429">
            <v>1</v>
          </cell>
          <cell r="J429">
            <v>39451</v>
          </cell>
          <cell r="K429">
            <v>39455</v>
          </cell>
          <cell r="P429" t="str">
            <v/>
          </cell>
          <cell r="S429" t="str">
            <v/>
          </cell>
        </row>
        <row r="430">
          <cell r="E430" t="str">
            <v>CONCRETO</v>
          </cell>
          <cell r="F430">
            <v>0</v>
          </cell>
          <cell r="P430" t="str">
            <v/>
          </cell>
          <cell r="S430" t="str">
            <v/>
          </cell>
        </row>
        <row r="431">
          <cell r="A431">
            <v>319</v>
          </cell>
          <cell r="B431" t="str">
            <v>LV-1023-C-7000</v>
          </cell>
          <cell r="C431" t="str">
            <v>LV-E06-B03-011</v>
          </cell>
          <cell r="D431" t="str">
            <v>E.40.CN.010.105</v>
          </cell>
          <cell r="E431" t="str">
            <v>Lista de Verificação de Desenhos de Fornecedores</v>
          </cell>
          <cell r="F431">
            <v>0</v>
          </cell>
          <cell r="H431" t="str">
            <v>A4</v>
          </cell>
          <cell r="I431">
            <v>8</v>
          </cell>
          <cell r="J431">
            <v>39471</v>
          </cell>
          <cell r="K431">
            <v>39477</v>
          </cell>
          <cell r="P431" t="str">
            <v/>
          </cell>
          <cell r="S431" t="str">
            <v/>
          </cell>
        </row>
        <row r="432">
          <cell r="E432" t="str">
            <v>METÁLICA</v>
          </cell>
          <cell r="F432">
            <v>0</v>
          </cell>
          <cell r="P432" t="str">
            <v/>
          </cell>
          <cell r="S432" t="str">
            <v/>
          </cell>
        </row>
        <row r="433">
          <cell r="A433">
            <v>320</v>
          </cell>
          <cell r="B433" t="str">
            <v>LV-1023-S-7000</v>
          </cell>
          <cell r="C433" t="str">
            <v>LV-E06-B04-011</v>
          </cell>
          <cell r="D433" t="str">
            <v>E.40.EM.010.105</v>
          </cell>
          <cell r="E433" t="str">
            <v>Lista de Verificação de Desenhos de Fornecedores</v>
          </cell>
          <cell r="F433">
            <v>0</v>
          </cell>
          <cell r="H433" t="str">
            <v>A4</v>
          </cell>
          <cell r="I433">
            <v>5</v>
          </cell>
          <cell r="J433">
            <v>39471</v>
          </cell>
          <cell r="K433">
            <v>39477</v>
          </cell>
          <cell r="P433" t="str">
            <v/>
          </cell>
          <cell r="S433" t="str">
            <v/>
          </cell>
        </row>
        <row r="434">
          <cell r="E434" t="str">
            <v>ELÉTRICA</v>
          </cell>
          <cell r="F434">
            <v>0</v>
          </cell>
          <cell r="P434" t="str">
            <v/>
          </cell>
          <cell r="S434" t="str">
            <v/>
          </cell>
        </row>
        <row r="435">
          <cell r="A435">
            <v>321</v>
          </cell>
          <cell r="B435" t="str">
            <v>1023-E-7000</v>
          </cell>
          <cell r="C435" t="str">
            <v>DE-E06-E06-048</v>
          </cell>
          <cell r="D435" t="str">
            <v>E.40.EL.000.150</v>
          </cell>
          <cell r="E435" t="str">
            <v>Planta de Distribuição de Força e Aterramento</v>
          </cell>
          <cell r="F435">
            <v>0</v>
          </cell>
          <cell r="H435" t="str">
            <v>A1</v>
          </cell>
          <cell r="I435">
            <v>1</v>
          </cell>
          <cell r="J435">
            <v>39451</v>
          </cell>
          <cell r="K435">
            <v>39457</v>
          </cell>
          <cell r="P435" t="str">
            <v/>
          </cell>
          <cell r="S435" t="str">
            <v/>
          </cell>
        </row>
        <row r="436">
          <cell r="A436">
            <v>322</v>
          </cell>
          <cell r="B436" t="str">
            <v>1023-E-7001</v>
          </cell>
          <cell r="C436" t="str">
            <v>DE-E06-E06-049</v>
          </cell>
          <cell r="D436" t="str">
            <v>E.40.EL.000.150</v>
          </cell>
          <cell r="E436" t="str">
            <v>Planta de Iluminação e Tomadas de Corrente</v>
          </cell>
          <cell r="F436">
            <v>0</v>
          </cell>
          <cell r="H436" t="str">
            <v>A1</v>
          </cell>
          <cell r="I436">
            <v>1</v>
          </cell>
          <cell r="J436">
            <v>39451</v>
          </cell>
          <cell r="K436">
            <v>39457</v>
          </cell>
          <cell r="P436" t="str">
            <v/>
          </cell>
          <cell r="S436" t="str">
            <v/>
          </cell>
        </row>
        <row r="437">
          <cell r="A437">
            <v>323</v>
          </cell>
          <cell r="B437" t="str">
            <v>1023-E-7002</v>
          </cell>
          <cell r="C437" t="str">
            <v>DE-E06-E06-050</v>
          </cell>
          <cell r="D437" t="str">
            <v>E.40.EL.000.150</v>
          </cell>
          <cell r="E437" t="str">
            <v>Planta de SPDA</v>
          </cell>
          <cell r="F437">
            <v>0</v>
          </cell>
          <cell r="H437" t="str">
            <v>A1</v>
          </cell>
          <cell r="I437">
            <v>1</v>
          </cell>
          <cell r="J437">
            <v>39451</v>
          </cell>
          <cell r="K437">
            <v>39457</v>
          </cell>
          <cell r="P437" t="str">
            <v/>
          </cell>
          <cell r="S437" t="str">
            <v/>
          </cell>
        </row>
        <row r="438">
          <cell r="A438">
            <v>324</v>
          </cell>
          <cell r="B438" t="str">
            <v>1023-E-7003</v>
          </cell>
          <cell r="C438" t="str">
            <v>DE-E06-E06-051</v>
          </cell>
          <cell r="D438" t="str">
            <v>E.40.EL.000.150</v>
          </cell>
          <cell r="E438" t="str">
            <v>Diagrama Unifilar e Quadro de Cargas Elétricas</v>
          </cell>
          <cell r="F438">
            <v>0</v>
          </cell>
          <cell r="H438" t="str">
            <v>A1</v>
          </cell>
          <cell r="I438">
            <v>1.25</v>
          </cell>
          <cell r="J438">
            <v>39451</v>
          </cell>
          <cell r="K438">
            <v>39457</v>
          </cell>
          <cell r="P438" t="str">
            <v/>
          </cell>
          <cell r="S438" t="str">
            <v/>
          </cell>
        </row>
        <row r="439">
          <cell r="A439">
            <v>325</v>
          </cell>
          <cell r="B439" t="str">
            <v>MC-1023-E-7000</v>
          </cell>
          <cell r="C439" t="str">
            <v>MC-E06-E06-025</v>
          </cell>
          <cell r="D439" t="str">
            <v>E.40.EL.000.150</v>
          </cell>
          <cell r="E439" t="str">
            <v>Memória de Cálculo de Iluminação</v>
          </cell>
          <cell r="F439">
            <v>0</v>
          </cell>
          <cell r="H439" t="str">
            <v>A4</v>
          </cell>
          <cell r="I439">
            <v>3</v>
          </cell>
          <cell r="J439">
            <v>39451</v>
          </cell>
          <cell r="K439">
            <v>39457</v>
          </cell>
          <cell r="P439" t="str">
            <v/>
          </cell>
          <cell r="S439" t="str">
            <v/>
          </cell>
        </row>
        <row r="440">
          <cell r="A440">
            <v>326</v>
          </cell>
          <cell r="B440" t="str">
            <v>MC-1023-E-7001</v>
          </cell>
          <cell r="C440" t="str">
            <v>MC-E06-E06-026</v>
          </cell>
          <cell r="D440" t="str">
            <v>E.40.EL.000.150</v>
          </cell>
          <cell r="E440" t="str">
            <v>Memória de Cálculo de SPDA</v>
          </cell>
          <cell r="F440">
            <v>0</v>
          </cell>
          <cell r="H440" t="str">
            <v>A4</v>
          </cell>
          <cell r="I440">
            <v>3</v>
          </cell>
          <cell r="J440">
            <v>39451</v>
          </cell>
          <cell r="K440">
            <v>39457</v>
          </cell>
          <cell r="P440" t="str">
            <v/>
          </cell>
          <cell r="S440" t="str">
            <v/>
          </cell>
        </row>
        <row r="441">
          <cell r="A441">
            <v>327</v>
          </cell>
          <cell r="B441" t="str">
            <v>LM-1023-E-7000</v>
          </cell>
          <cell r="C441" t="str">
            <v>LM-E06-E06-013</v>
          </cell>
          <cell r="D441" t="str">
            <v>E.40.EL.000.150</v>
          </cell>
          <cell r="E441" t="str">
            <v>Lista de Materiais</v>
          </cell>
          <cell r="F441">
            <v>0</v>
          </cell>
          <cell r="H441" t="str">
            <v>A4</v>
          </cell>
          <cell r="I441">
            <v>1</v>
          </cell>
          <cell r="J441">
            <v>39451</v>
          </cell>
          <cell r="K441">
            <v>39457</v>
          </cell>
          <cell r="P441" t="str">
            <v/>
          </cell>
          <cell r="S441" t="str">
            <v/>
          </cell>
        </row>
        <row r="442">
          <cell r="A442">
            <v>328</v>
          </cell>
          <cell r="B442" t="str">
            <v>FD-1023-E-7000</v>
          </cell>
          <cell r="C442" t="str">
            <v>FD-E06-E06-013</v>
          </cell>
          <cell r="D442" t="str">
            <v>E.40.EL.000.150</v>
          </cell>
          <cell r="E442" t="str">
            <v>Folha de Dados (Quadro de Distribuição)</v>
          </cell>
          <cell r="F442">
            <v>0</v>
          </cell>
          <cell r="H442" t="str">
            <v>A4</v>
          </cell>
          <cell r="I442">
            <v>0.125</v>
          </cell>
          <cell r="J442">
            <v>39451</v>
          </cell>
          <cell r="K442">
            <v>39457</v>
          </cell>
          <cell r="P442" t="str">
            <v/>
          </cell>
          <cell r="S442" t="str">
            <v/>
          </cell>
        </row>
        <row r="443">
          <cell r="A443">
            <v>329</v>
          </cell>
          <cell r="B443" t="str">
            <v>MD-1023-E-7000</v>
          </cell>
          <cell r="C443" t="str">
            <v>MD-E06-E06-013</v>
          </cell>
          <cell r="D443" t="str">
            <v>E.40.EL.000.150</v>
          </cell>
          <cell r="E443" t="str">
            <v>Memorial Descritivo</v>
          </cell>
          <cell r="F443">
            <v>0</v>
          </cell>
          <cell r="H443" t="str">
            <v>A4</v>
          </cell>
          <cell r="I443">
            <v>1</v>
          </cell>
          <cell r="J443">
            <v>39451</v>
          </cell>
          <cell r="K443">
            <v>39457</v>
          </cell>
          <cell r="P443" t="str">
            <v/>
          </cell>
          <cell r="S443" t="str">
            <v/>
          </cell>
        </row>
        <row r="444">
          <cell r="E444" t="str">
            <v>TELEFONIA E DADOS</v>
          </cell>
          <cell r="F444">
            <v>0</v>
          </cell>
          <cell r="P444" t="str">
            <v/>
          </cell>
          <cell r="S444" t="str">
            <v/>
          </cell>
        </row>
        <row r="445">
          <cell r="A445">
            <v>330</v>
          </cell>
          <cell r="B445" t="str">
            <v>1023-K-7000</v>
          </cell>
          <cell r="C445" t="str">
            <v>DE-E06-E47-005</v>
          </cell>
          <cell r="D445" t="str">
            <v>E.40.CM.010.140</v>
          </cell>
          <cell r="E445" t="str">
            <v>Planta Baixa</v>
          </cell>
          <cell r="F445">
            <v>0</v>
          </cell>
          <cell r="H445" t="str">
            <v>A1</v>
          </cell>
          <cell r="I445">
            <v>1</v>
          </cell>
          <cell r="J445">
            <v>39451</v>
          </cell>
          <cell r="K445">
            <v>39457</v>
          </cell>
          <cell r="P445" t="str">
            <v/>
          </cell>
          <cell r="S445" t="str">
            <v/>
          </cell>
        </row>
        <row r="446">
          <cell r="A446">
            <v>331</v>
          </cell>
          <cell r="B446" t="str">
            <v>LM-1023-K-7000</v>
          </cell>
          <cell r="C446" t="str">
            <v>LM-E06-E47-005</v>
          </cell>
          <cell r="D446" t="str">
            <v>E.40.CM.010.140</v>
          </cell>
          <cell r="E446" t="str">
            <v>Lista de Materiais</v>
          </cell>
          <cell r="F446">
            <v>0</v>
          </cell>
          <cell r="H446" t="str">
            <v>A4</v>
          </cell>
          <cell r="I446">
            <v>0.125</v>
          </cell>
          <cell r="J446">
            <v>39451</v>
          </cell>
          <cell r="K446">
            <v>39457</v>
          </cell>
          <cell r="P446" t="str">
            <v/>
          </cell>
          <cell r="S446" t="str">
            <v/>
          </cell>
        </row>
        <row r="447">
          <cell r="E447" t="str">
            <v>HIDROSSANITÁRIAS</v>
          </cell>
          <cell r="F447">
            <v>0</v>
          </cell>
          <cell r="P447" t="str">
            <v/>
          </cell>
          <cell r="S447" t="str">
            <v/>
          </cell>
        </row>
        <row r="448">
          <cell r="A448">
            <v>332</v>
          </cell>
          <cell r="B448" t="str">
            <v>1023-B-7000</v>
          </cell>
          <cell r="C448" t="str">
            <v>DE-E06-B49-026</v>
          </cell>
          <cell r="D448" t="str">
            <v>E.40.IE.010.145</v>
          </cell>
          <cell r="E448" t="str">
            <v>Planta Baixa - Água Fria e Quente</v>
          </cell>
          <cell r="F448">
            <v>0</v>
          </cell>
          <cell r="H448" t="str">
            <v>A1</v>
          </cell>
          <cell r="I448">
            <v>1</v>
          </cell>
          <cell r="J448">
            <v>39451</v>
          </cell>
          <cell r="K448">
            <v>39457</v>
          </cell>
          <cell r="P448" t="str">
            <v/>
          </cell>
          <cell r="S448" t="str">
            <v/>
          </cell>
        </row>
        <row r="449">
          <cell r="A449">
            <v>333</v>
          </cell>
          <cell r="B449" t="str">
            <v>1023-B-7001</v>
          </cell>
          <cell r="C449" t="str">
            <v>DE-E06-B49-027</v>
          </cell>
          <cell r="D449" t="str">
            <v>E.40.IE.010.145</v>
          </cell>
          <cell r="E449" t="str">
            <v>Isométricos - Água Fria e Quente</v>
          </cell>
          <cell r="F449">
            <v>0</v>
          </cell>
          <cell r="H449" t="str">
            <v>A1</v>
          </cell>
          <cell r="I449">
            <v>2</v>
          </cell>
          <cell r="J449">
            <v>39451</v>
          </cell>
          <cell r="K449">
            <v>39457</v>
          </cell>
          <cell r="P449" t="str">
            <v/>
          </cell>
          <cell r="S449" t="str">
            <v/>
          </cell>
        </row>
        <row r="450">
          <cell r="A450">
            <v>334</v>
          </cell>
          <cell r="B450" t="str">
            <v>1023-B-7002</v>
          </cell>
          <cell r="C450" t="str">
            <v>DE-E06-B49-028</v>
          </cell>
          <cell r="D450" t="str">
            <v>E.40.IE.010.145</v>
          </cell>
          <cell r="E450" t="str">
            <v xml:space="preserve">Planta baixa - Rede de gás </v>
          </cell>
          <cell r="F450">
            <v>0</v>
          </cell>
          <cell r="H450" t="str">
            <v>A1</v>
          </cell>
          <cell r="I450">
            <v>1</v>
          </cell>
          <cell r="J450">
            <v>39451</v>
          </cell>
          <cell r="K450">
            <v>39457</v>
          </cell>
          <cell r="P450" t="str">
            <v/>
          </cell>
          <cell r="S450" t="str">
            <v/>
          </cell>
        </row>
        <row r="451">
          <cell r="A451">
            <v>335</v>
          </cell>
          <cell r="B451" t="str">
            <v>1023-B-7003</v>
          </cell>
          <cell r="C451" t="str">
            <v>DE-E06-B49-029</v>
          </cell>
          <cell r="D451" t="str">
            <v>E.40.IE.010.145</v>
          </cell>
          <cell r="E451" t="str">
            <v>Planta Baixa - Esgoto Sanitário</v>
          </cell>
          <cell r="F451">
            <v>0</v>
          </cell>
          <cell r="H451" t="str">
            <v>A1</v>
          </cell>
          <cell r="I451">
            <v>1</v>
          </cell>
          <cell r="J451">
            <v>39451</v>
          </cell>
          <cell r="K451">
            <v>39457</v>
          </cell>
          <cell r="P451" t="str">
            <v/>
          </cell>
          <cell r="S451" t="str">
            <v/>
          </cell>
        </row>
        <row r="452">
          <cell r="A452">
            <v>336</v>
          </cell>
          <cell r="B452" t="str">
            <v>1023-B-7004</v>
          </cell>
          <cell r="C452" t="str">
            <v>DE-E06-B49-030</v>
          </cell>
          <cell r="D452" t="str">
            <v>E.40.IE.010.145</v>
          </cell>
          <cell r="E452" t="str">
            <v>Planta - Esquema Vertical e Detalhes - Esgoto Sanitário</v>
          </cell>
          <cell r="F452">
            <v>0</v>
          </cell>
          <cell r="H452" t="str">
            <v>A1</v>
          </cell>
          <cell r="I452">
            <v>1</v>
          </cell>
          <cell r="J452">
            <v>39451</v>
          </cell>
          <cell r="K452">
            <v>39457</v>
          </cell>
          <cell r="P452" t="str">
            <v/>
          </cell>
          <cell r="S452" t="str">
            <v/>
          </cell>
        </row>
        <row r="453">
          <cell r="A453">
            <v>337</v>
          </cell>
          <cell r="B453" t="str">
            <v>1023-B-7005</v>
          </cell>
          <cell r="C453" t="str">
            <v>DE-E06-B49-031</v>
          </cell>
          <cell r="D453" t="str">
            <v>E.40.IE.010.145</v>
          </cell>
          <cell r="E453" t="str">
            <v>Planta e Detalhes - Águas Pluviais</v>
          </cell>
          <cell r="F453">
            <v>0</v>
          </cell>
          <cell r="H453" t="str">
            <v>A1</v>
          </cell>
          <cell r="I453">
            <v>1</v>
          </cell>
          <cell r="J453">
            <v>39451</v>
          </cell>
          <cell r="K453">
            <v>39457</v>
          </cell>
          <cell r="P453" t="str">
            <v/>
          </cell>
          <cell r="S453" t="str">
            <v/>
          </cell>
        </row>
        <row r="454">
          <cell r="A454">
            <v>338</v>
          </cell>
          <cell r="B454" t="str">
            <v>1023-B-7006</v>
          </cell>
          <cell r="C454" t="str">
            <v>DE-E06-B49-032</v>
          </cell>
          <cell r="D454" t="str">
            <v>E.40.IE.010.145</v>
          </cell>
          <cell r="E454" t="str">
            <v>Planta da Cobertura - Água Fria e Quente</v>
          </cell>
          <cell r="F454">
            <v>0</v>
          </cell>
          <cell r="H454" t="str">
            <v>A1</v>
          </cell>
          <cell r="I454">
            <v>1</v>
          </cell>
          <cell r="J454">
            <v>39451</v>
          </cell>
          <cell r="K454">
            <v>39457</v>
          </cell>
          <cell r="P454" t="str">
            <v/>
          </cell>
          <cell r="S454" t="str">
            <v/>
          </cell>
        </row>
        <row r="455">
          <cell r="A455">
            <v>339</v>
          </cell>
          <cell r="B455" t="str">
            <v>LM-1023-B-7000</v>
          </cell>
          <cell r="C455" t="str">
            <v>LM-E06-B49-011</v>
          </cell>
          <cell r="D455" t="str">
            <v>E.40.IE.010.145</v>
          </cell>
          <cell r="E455" t="str">
            <v>Lista de Material</v>
          </cell>
          <cell r="F455">
            <v>0</v>
          </cell>
          <cell r="H455" t="str">
            <v>A4</v>
          </cell>
          <cell r="I455">
            <v>0.375</v>
          </cell>
          <cell r="J455">
            <v>39451</v>
          </cell>
          <cell r="K455">
            <v>39457</v>
          </cell>
          <cell r="P455" t="str">
            <v/>
          </cell>
          <cell r="S455" t="str">
            <v/>
          </cell>
        </row>
        <row r="456">
          <cell r="E456" t="str">
            <v>ORÇAMENTAÇÃO</v>
          </cell>
          <cell r="F456">
            <v>0</v>
          </cell>
          <cell r="P456" t="str">
            <v/>
          </cell>
          <cell r="S456" t="str">
            <v/>
          </cell>
        </row>
        <row r="457">
          <cell r="A457">
            <v>340</v>
          </cell>
          <cell r="B457" t="str">
            <v>RT-1023-H-7000</v>
          </cell>
          <cell r="C457" t="str">
            <v>RT-E06-B00-011</v>
          </cell>
          <cell r="D457" t="str">
            <v>E.40.00.000.006</v>
          </cell>
          <cell r="E457" t="str">
            <v>Pacote para Orçamentação</v>
          </cell>
          <cell r="F457">
            <v>0</v>
          </cell>
          <cell r="H457" t="str">
            <v>A4</v>
          </cell>
          <cell r="I457">
            <v>1.75</v>
          </cell>
          <cell r="J457">
            <v>39473</v>
          </cell>
          <cell r="K457">
            <v>39532</v>
          </cell>
          <cell r="P457" t="str">
            <v/>
          </cell>
          <cell r="S457" t="str">
            <v/>
          </cell>
        </row>
        <row r="458">
          <cell r="E458" t="str">
            <v>ANÁLISE DE PROPOSTA</v>
          </cell>
          <cell r="F458">
            <v>0</v>
          </cell>
          <cell r="P458" t="str">
            <v/>
          </cell>
          <cell r="S458" t="str">
            <v/>
          </cell>
        </row>
        <row r="459">
          <cell r="A459">
            <v>341</v>
          </cell>
          <cell r="B459" t="str">
            <v>PT-1023-H-7000</v>
          </cell>
          <cell r="C459" t="str">
            <v>PT-E06-B00-011</v>
          </cell>
          <cell r="D459" t="str">
            <v>E.40.00.000.006</v>
          </cell>
          <cell r="E459" t="str">
            <v>Análise de Proposta</v>
          </cell>
          <cell r="F459">
            <v>0</v>
          </cell>
          <cell r="H459" t="str">
            <v>A4</v>
          </cell>
          <cell r="I459">
            <v>1</v>
          </cell>
          <cell r="J459">
            <v>39473</v>
          </cell>
          <cell r="K459">
            <v>39532</v>
          </cell>
          <cell r="P459" t="str">
            <v/>
          </cell>
          <cell r="S459" t="str">
            <v/>
          </cell>
        </row>
        <row r="460">
          <cell r="B460">
            <v>1028</v>
          </cell>
          <cell r="E460" t="str">
            <v>GALPÃO PARA APOIO DE EQUIPAMENTOS DE PERFURAÇÃO DE PERFURAÇÃO</v>
          </cell>
          <cell r="F460">
            <v>0</v>
          </cell>
          <cell r="P460" t="str">
            <v/>
          </cell>
          <cell r="S460" t="str">
            <v/>
          </cell>
        </row>
        <row r="461">
          <cell r="E461" t="str">
            <v>ARQUITETURA</v>
          </cell>
          <cell r="F461">
            <v>0</v>
          </cell>
          <cell r="P461" t="str">
            <v/>
          </cell>
          <cell r="S461" t="str">
            <v/>
          </cell>
        </row>
        <row r="462">
          <cell r="A462">
            <v>342</v>
          </cell>
          <cell r="B462" t="str">
            <v>1028-A-7000</v>
          </cell>
          <cell r="C462" t="str">
            <v>DE-E06-B15-040</v>
          </cell>
          <cell r="D462" t="str">
            <v>E.40.AR.010.170</v>
          </cell>
          <cell r="E462" t="str">
            <v>Planta Baixa e Cobertura</v>
          </cell>
          <cell r="F462">
            <v>0</v>
          </cell>
          <cell r="H462" t="str">
            <v>A1</v>
          </cell>
          <cell r="I462">
            <v>1</v>
          </cell>
          <cell r="J462">
            <v>39441</v>
          </cell>
          <cell r="K462">
            <v>39447</v>
          </cell>
          <cell r="P462" t="str">
            <v/>
          </cell>
          <cell r="S462" t="str">
            <v/>
          </cell>
        </row>
        <row r="463">
          <cell r="A463">
            <v>343</v>
          </cell>
          <cell r="B463" t="str">
            <v>1028-A-7001</v>
          </cell>
          <cell r="C463" t="str">
            <v>DE-E06-B15-041</v>
          </cell>
          <cell r="D463" t="str">
            <v>E.40.AR.010.170</v>
          </cell>
          <cell r="E463" t="str">
            <v>Cortes e Fachadas</v>
          </cell>
          <cell r="F463">
            <v>0</v>
          </cell>
          <cell r="H463" t="str">
            <v>A1</v>
          </cell>
          <cell r="I463">
            <v>1</v>
          </cell>
          <cell r="J463">
            <v>39441</v>
          </cell>
          <cell r="K463">
            <v>39447</v>
          </cell>
          <cell r="P463" t="str">
            <v/>
          </cell>
          <cell r="S463" t="str">
            <v/>
          </cell>
        </row>
        <row r="464">
          <cell r="E464" t="str">
            <v>CONCRETO</v>
          </cell>
          <cell r="F464">
            <v>0</v>
          </cell>
          <cell r="P464" t="str">
            <v/>
          </cell>
          <cell r="S464" t="str">
            <v/>
          </cell>
        </row>
        <row r="465">
          <cell r="A465">
            <v>344</v>
          </cell>
          <cell r="B465" t="str">
            <v>LV-1028-C-7000</v>
          </cell>
          <cell r="C465" t="str">
            <v>LV-E06-B03-012</v>
          </cell>
          <cell r="D465" t="str">
            <v>E.40.CN.010.115</v>
          </cell>
          <cell r="E465" t="str">
            <v>Lista de Verificação de Desenhos de Fornecedores</v>
          </cell>
          <cell r="F465">
            <v>0</v>
          </cell>
          <cell r="H465" t="str">
            <v>A4</v>
          </cell>
          <cell r="I465">
            <v>4</v>
          </cell>
          <cell r="J465">
            <v>39478</v>
          </cell>
          <cell r="K465">
            <v>39484</v>
          </cell>
          <cell r="P465" t="str">
            <v/>
          </cell>
          <cell r="S465" t="str">
            <v/>
          </cell>
        </row>
        <row r="466">
          <cell r="E466" t="str">
            <v>METÁLICA</v>
          </cell>
          <cell r="F466">
            <v>0</v>
          </cell>
          <cell r="P466" t="str">
            <v/>
          </cell>
          <cell r="S466" t="str">
            <v/>
          </cell>
        </row>
        <row r="467">
          <cell r="A467">
            <v>345</v>
          </cell>
          <cell r="B467" t="str">
            <v>LV-1028-S-7000</v>
          </cell>
          <cell r="C467" t="str">
            <v>LV-E06-B04-012</v>
          </cell>
          <cell r="D467" t="str">
            <v>E.40.EM.010.115</v>
          </cell>
          <cell r="E467" t="str">
            <v>Lista de Verificação de Desenhos de Fornecedores</v>
          </cell>
          <cell r="F467">
            <v>0</v>
          </cell>
          <cell r="H467" t="str">
            <v>A4</v>
          </cell>
          <cell r="I467">
            <v>4</v>
          </cell>
          <cell r="J467">
            <v>39478</v>
          </cell>
          <cell r="K467">
            <v>39484</v>
          </cell>
          <cell r="P467" t="str">
            <v/>
          </cell>
          <cell r="S467" t="str">
            <v/>
          </cell>
        </row>
        <row r="468">
          <cell r="E468" t="str">
            <v>ELÉTRICA</v>
          </cell>
          <cell r="F468">
            <v>0</v>
          </cell>
          <cell r="P468" t="str">
            <v/>
          </cell>
          <cell r="S468" t="str">
            <v/>
          </cell>
        </row>
        <row r="469">
          <cell r="A469">
            <v>346</v>
          </cell>
          <cell r="B469" t="str">
            <v>1028-E-7000</v>
          </cell>
          <cell r="C469" t="str">
            <v>DE-E06-E06-052</v>
          </cell>
          <cell r="D469" t="str">
            <v>E.40.EL.000.165</v>
          </cell>
          <cell r="E469" t="str">
            <v>Planta de Distribuição de Força e Aterramento</v>
          </cell>
          <cell r="F469">
            <v>0</v>
          </cell>
          <cell r="H469" t="str">
            <v>A1</v>
          </cell>
          <cell r="I469">
            <v>1</v>
          </cell>
          <cell r="J469">
            <v>39458</v>
          </cell>
          <cell r="K469">
            <v>39464</v>
          </cell>
          <cell r="P469" t="str">
            <v/>
          </cell>
          <cell r="S469" t="str">
            <v/>
          </cell>
        </row>
        <row r="470">
          <cell r="A470">
            <v>347</v>
          </cell>
          <cell r="B470" t="str">
            <v>1028-E-7001</v>
          </cell>
          <cell r="C470" t="str">
            <v>DE-E06-E06-053</v>
          </cell>
          <cell r="D470" t="str">
            <v>E.40.EL.000.165</v>
          </cell>
          <cell r="E470" t="str">
            <v>Planta de Iluminação e Tomadas de Corrente</v>
          </cell>
          <cell r="F470">
            <v>0</v>
          </cell>
          <cell r="H470" t="str">
            <v>A1</v>
          </cell>
          <cell r="I470">
            <v>1</v>
          </cell>
          <cell r="J470">
            <v>39458</v>
          </cell>
          <cell r="K470">
            <v>39464</v>
          </cell>
          <cell r="P470" t="str">
            <v/>
          </cell>
          <cell r="S470" t="str">
            <v/>
          </cell>
        </row>
        <row r="471">
          <cell r="A471">
            <v>348</v>
          </cell>
          <cell r="B471" t="str">
            <v>1028-E-7002</v>
          </cell>
          <cell r="C471" t="str">
            <v>DE-E06-E06-054</v>
          </cell>
          <cell r="D471" t="str">
            <v>E.40.EL.000.165</v>
          </cell>
          <cell r="E471" t="str">
            <v>Planta de SPDA</v>
          </cell>
          <cell r="F471">
            <v>0</v>
          </cell>
          <cell r="H471" t="str">
            <v>A1</v>
          </cell>
          <cell r="I471">
            <v>1</v>
          </cell>
          <cell r="J471">
            <v>39458</v>
          </cell>
          <cell r="K471">
            <v>39464</v>
          </cell>
          <cell r="P471" t="str">
            <v/>
          </cell>
          <cell r="S471" t="str">
            <v/>
          </cell>
        </row>
        <row r="472">
          <cell r="A472">
            <v>349</v>
          </cell>
          <cell r="B472" t="str">
            <v>1028-E-7003</v>
          </cell>
          <cell r="C472" t="str">
            <v>DE-E06-E06-055</v>
          </cell>
          <cell r="D472" t="str">
            <v>E.40.EL.000.165</v>
          </cell>
          <cell r="E472" t="str">
            <v>Diagrama Unifilar e Quadro de Cargas Elétricas</v>
          </cell>
          <cell r="F472">
            <v>0</v>
          </cell>
          <cell r="H472" t="str">
            <v>A1</v>
          </cell>
          <cell r="I472">
            <v>1.25</v>
          </cell>
          <cell r="J472">
            <v>39458</v>
          </cell>
          <cell r="K472">
            <v>39464</v>
          </cell>
          <cell r="P472" t="str">
            <v/>
          </cell>
          <cell r="S472" t="str">
            <v/>
          </cell>
        </row>
        <row r="473">
          <cell r="A473">
            <v>350</v>
          </cell>
          <cell r="B473" t="str">
            <v>MC-1028-E-7000</v>
          </cell>
          <cell r="C473" t="str">
            <v>MC-E06-E06-027</v>
          </cell>
          <cell r="D473" t="str">
            <v>E.40.EL.000.165</v>
          </cell>
          <cell r="E473" t="str">
            <v>Memória de Cálculo de Iluminação</v>
          </cell>
          <cell r="F473">
            <v>0</v>
          </cell>
          <cell r="H473" t="str">
            <v>A4</v>
          </cell>
          <cell r="I473">
            <v>3</v>
          </cell>
          <cell r="J473">
            <v>39458</v>
          </cell>
          <cell r="K473">
            <v>39464</v>
          </cell>
          <cell r="P473" t="str">
            <v/>
          </cell>
          <cell r="S473" t="str">
            <v/>
          </cell>
        </row>
        <row r="474">
          <cell r="A474">
            <v>351</v>
          </cell>
          <cell r="B474" t="str">
            <v>MC-1028-E-7001</v>
          </cell>
          <cell r="C474" t="str">
            <v>MC-E06-E06-028</v>
          </cell>
          <cell r="D474" t="str">
            <v>E.40.EL.000.165</v>
          </cell>
          <cell r="E474" t="str">
            <v>Memória de Cálculo de SPDA</v>
          </cell>
          <cell r="F474">
            <v>0</v>
          </cell>
          <cell r="H474" t="str">
            <v>A4</v>
          </cell>
          <cell r="I474">
            <v>3</v>
          </cell>
          <cell r="J474">
            <v>39458</v>
          </cell>
          <cell r="K474">
            <v>39464</v>
          </cell>
          <cell r="P474" t="str">
            <v/>
          </cell>
          <cell r="S474" t="str">
            <v/>
          </cell>
        </row>
        <row r="475">
          <cell r="A475">
            <v>352</v>
          </cell>
          <cell r="B475" t="str">
            <v>LM-1028-E-7000</v>
          </cell>
          <cell r="C475" t="str">
            <v>LM-E06-E06-014</v>
          </cell>
          <cell r="D475" t="str">
            <v>E.40.EL.000.165</v>
          </cell>
          <cell r="E475" t="str">
            <v>Lista de Materiais</v>
          </cell>
          <cell r="F475">
            <v>0</v>
          </cell>
          <cell r="H475" t="str">
            <v>A4</v>
          </cell>
          <cell r="I475">
            <v>1</v>
          </cell>
          <cell r="J475">
            <v>39458</v>
          </cell>
          <cell r="K475">
            <v>39464</v>
          </cell>
          <cell r="P475" t="str">
            <v/>
          </cell>
          <cell r="S475" t="str">
            <v/>
          </cell>
        </row>
        <row r="476">
          <cell r="A476">
            <v>353</v>
          </cell>
          <cell r="B476" t="str">
            <v>FD-1028-E-7000</v>
          </cell>
          <cell r="C476" t="str">
            <v>FD-E06-E06-014</v>
          </cell>
          <cell r="D476" t="str">
            <v>E.40.EL.000.165</v>
          </cell>
          <cell r="E476" t="str">
            <v>Folha de Dados (Quadro de Distribuição)</v>
          </cell>
          <cell r="F476">
            <v>0</v>
          </cell>
          <cell r="H476" t="str">
            <v>A4</v>
          </cell>
          <cell r="I476">
            <v>0.125</v>
          </cell>
          <cell r="J476">
            <v>39458</v>
          </cell>
          <cell r="K476">
            <v>39464</v>
          </cell>
          <cell r="P476" t="str">
            <v/>
          </cell>
          <cell r="S476" t="str">
            <v/>
          </cell>
        </row>
        <row r="477">
          <cell r="A477">
            <v>354</v>
          </cell>
          <cell r="B477" t="str">
            <v>MD-1028-E-7000</v>
          </cell>
          <cell r="C477" t="str">
            <v>MD-E06-E06-014</v>
          </cell>
          <cell r="D477" t="str">
            <v>E.40.EL.000.165</v>
          </cell>
          <cell r="E477" t="str">
            <v>Memorial Descritivo</v>
          </cell>
          <cell r="F477">
            <v>0</v>
          </cell>
          <cell r="H477" t="str">
            <v>A4</v>
          </cell>
          <cell r="I477">
            <v>1</v>
          </cell>
          <cell r="J477">
            <v>39458</v>
          </cell>
          <cell r="K477">
            <v>39464</v>
          </cell>
          <cell r="P477" t="str">
            <v/>
          </cell>
          <cell r="S477" t="str">
            <v/>
          </cell>
        </row>
        <row r="478">
          <cell r="E478" t="str">
            <v>HIDROSSANITÁRIAS</v>
          </cell>
          <cell r="F478">
            <v>0</v>
          </cell>
          <cell r="P478" t="str">
            <v/>
          </cell>
          <cell r="S478" t="str">
            <v/>
          </cell>
        </row>
        <row r="479">
          <cell r="A479">
            <v>355</v>
          </cell>
          <cell r="B479" t="str">
            <v>1028-B-7000</v>
          </cell>
          <cell r="C479" t="str">
            <v>DE-E06-B49-033</v>
          </cell>
          <cell r="D479" t="str">
            <v>E.40.IE.010.160</v>
          </cell>
          <cell r="E479" t="str">
            <v>Planta e Detalhes - Águas Pluviais</v>
          </cell>
          <cell r="F479">
            <v>0</v>
          </cell>
          <cell r="H479" t="str">
            <v>A1</v>
          </cell>
          <cell r="I479">
            <v>1</v>
          </cell>
          <cell r="J479">
            <v>39458</v>
          </cell>
          <cell r="K479">
            <v>39464</v>
          </cell>
          <cell r="P479" t="str">
            <v/>
          </cell>
          <cell r="S479" t="str">
            <v/>
          </cell>
        </row>
        <row r="480">
          <cell r="A480">
            <v>356</v>
          </cell>
          <cell r="B480" t="str">
            <v>LM-1028-B-7000</v>
          </cell>
          <cell r="C480" t="str">
            <v>LM-E06-B49-0012</v>
          </cell>
          <cell r="D480" t="str">
            <v>E.40.IE.010.160</v>
          </cell>
          <cell r="E480" t="str">
            <v>Lista de Material</v>
          </cell>
          <cell r="F480">
            <v>0</v>
          </cell>
          <cell r="H480" t="str">
            <v>A4</v>
          </cell>
          <cell r="I480">
            <v>0.375</v>
          </cell>
          <cell r="J480">
            <v>39458</v>
          </cell>
          <cell r="K480">
            <v>39464</v>
          </cell>
          <cell r="P480" t="str">
            <v/>
          </cell>
          <cell r="S480" t="str">
            <v/>
          </cell>
        </row>
        <row r="481">
          <cell r="E481" t="str">
            <v>ORÇAMENTAÇÃO</v>
          </cell>
          <cell r="F481">
            <v>0</v>
          </cell>
          <cell r="P481" t="str">
            <v/>
          </cell>
          <cell r="S481" t="str">
            <v/>
          </cell>
        </row>
        <row r="482">
          <cell r="A482">
            <v>357</v>
          </cell>
          <cell r="B482" t="str">
            <v>RT-1028-H-7000</v>
          </cell>
          <cell r="C482" t="str">
            <v>RT-E06-B00-012</v>
          </cell>
          <cell r="D482" t="str">
            <v>E.40.00.000.006</v>
          </cell>
          <cell r="E482" t="str">
            <v>Pacote para Orçamentação</v>
          </cell>
          <cell r="F482">
            <v>0</v>
          </cell>
          <cell r="H482" t="str">
            <v>A4</v>
          </cell>
          <cell r="I482">
            <v>2</v>
          </cell>
          <cell r="J482">
            <v>39473</v>
          </cell>
          <cell r="K482">
            <v>39532</v>
          </cell>
          <cell r="P482" t="str">
            <v/>
          </cell>
          <cell r="S482" t="str">
            <v/>
          </cell>
        </row>
        <row r="483">
          <cell r="E483" t="str">
            <v>ANÁLISE DE PROPOSTA</v>
          </cell>
          <cell r="F483">
            <v>0</v>
          </cell>
          <cell r="P483" t="str">
            <v/>
          </cell>
          <cell r="S483" t="str">
            <v/>
          </cell>
        </row>
        <row r="484">
          <cell r="A484">
            <v>358</v>
          </cell>
          <cell r="B484" t="str">
            <v>PT-1028-H-7000</v>
          </cell>
          <cell r="C484" t="str">
            <v>PT-E06-B00-012</v>
          </cell>
          <cell r="D484" t="str">
            <v>E.40.00.000.006</v>
          </cell>
          <cell r="E484" t="str">
            <v>Análise de Proposta</v>
          </cell>
          <cell r="F484">
            <v>0</v>
          </cell>
          <cell r="H484" t="str">
            <v>A4</v>
          </cell>
          <cell r="I484">
            <v>1.25</v>
          </cell>
          <cell r="J484">
            <v>39473</v>
          </cell>
          <cell r="K484">
            <v>39532</v>
          </cell>
          <cell r="P484" t="str">
            <v/>
          </cell>
          <cell r="S484" t="str">
            <v/>
          </cell>
        </row>
        <row r="485">
          <cell r="B485" t="str">
            <v>ÁREA 60</v>
          </cell>
          <cell r="E485" t="str">
            <v>INSTALAÇÕES DE APOIO INDUSTRIAL</v>
          </cell>
          <cell r="F485">
            <v>0</v>
          </cell>
          <cell r="P485" t="str">
            <v/>
          </cell>
          <cell r="S485" t="str">
            <v/>
          </cell>
        </row>
        <row r="486">
          <cell r="B486">
            <v>6009</v>
          </cell>
          <cell r="E486" t="str">
            <v>LABORATÓRIO</v>
          </cell>
          <cell r="F486">
            <v>0</v>
          </cell>
          <cell r="P486" t="str">
            <v/>
          </cell>
          <cell r="S486" t="str">
            <v/>
          </cell>
        </row>
        <row r="487">
          <cell r="E487" t="str">
            <v>ARQUITETURA</v>
          </cell>
          <cell r="F487">
            <v>0</v>
          </cell>
          <cell r="P487" t="str">
            <v/>
          </cell>
          <cell r="S487" t="str">
            <v/>
          </cell>
        </row>
        <row r="488">
          <cell r="A488">
            <v>359</v>
          </cell>
          <cell r="B488" t="str">
            <v>6009-A-7000</v>
          </cell>
          <cell r="C488" t="str">
            <v>DE-E06-B15-042</v>
          </cell>
          <cell r="D488" t="str">
            <v>E.40.AR.060.015</v>
          </cell>
          <cell r="E488" t="str">
            <v>Laboratório - Planta de Situação e  Urbanização</v>
          </cell>
          <cell r="F488">
            <v>0</v>
          </cell>
          <cell r="H488" t="str">
            <v>A1</v>
          </cell>
          <cell r="I488">
            <v>1</v>
          </cell>
          <cell r="J488">
            <v>39407</v>
          </cell>
          <cell r="K488">
            <v>39411</v>
          </cell>
          <cell r="P488" t="str">
            <v/>
          </cell>
          <cell r="S488" t="str">
            <v/>
          </cell>
        </row>
        <row r="489">
          <cell r="A489">
            <v>360</v>
          </cell>
          <cell r="B489" t="str">
            <v>6009-A-7001</v>
          </cell>
          <cell r="C489" t="str">
            <v>DE-E06-B15-043</v>
          </cell>
          <cell r="D489" t="str">
            <v>E.40.AR.060.005</v>
          </cell>
          <cell r="E489" t="str">
            <v>Plantas  Baixas setor 1 / pav. Térreo</v>
          </cell>
          <cell r="F489">
            <v>0</v>
          </cell>
          <cell r="H489" t="str">
            <v>A1</v>
          </cell>
          <cell r="I489">
            <v>1</v>
          </cell>
          <cell r="J489">
            <v>39387</v>
          </cell>
          <cell r="K489">
            <v>39396</v>
          </cell>
          <cell r="P489" t="str">
            <v/>
          </cell>
          <cell r="S489" t="str">
            <v/>
          </cell>
        </row>
        <row r="490">
          <cell r="A490">
            <v>361</v>
          </cell>
          <cell r="B490" t="str">
            <v>6009-A-7002</v>
          </cell>
          <cell r="C490" t="str">
            <v>DE-E06-B15-044</v>
          </cell>
          <cell r="D490" t="str">
            <v>E.40.AR.060.005</v>
          </cell>
          <cell r="E490" t="str">
            <v>Plantas  Baixas setor 2 / pav. Térreo</v>
          </cell>
          <cell r="F490">
            <v>0</v>
          </cell>
          <cell r="H490" t="str">
            <v>A1</v>
          </cell>
          <cell r="I490">
            <v>1</v>
          </cell>
          <cell r="J490">
            <v>39387</v>
          </cell>
          <cell r="K490">
            <v>39396</v>
          </cell>
          <cell r="P490" t="str">
            <v/>
          </cell>
          <cell r="S490" t="str">
            <v/>
          </cell>
        </row>
        <row r="491">
          <cell r="A491">
            <v>362</v>
          </cell>
          <cell r="B491" t="str">
            <v>6009-A-7003</v>
          </cell>
          <cell r="C491" t="str">
            <v>DE-E06-B15-045</v>
          </cell>
          <cell r="D491" t="str">
            <v>E.40.AR.060.005</v>
          </cell>
          <cell r="E491" t="str">
            <v>Plantas  Baixas setor 1 / 2º pav.</v>
          </cell>
          <cell r="F491">
            <v>0</v>
          </cell>
          <cell r="H491" t="str">
            <v>A1</v>
          </cell>
          <cell r="I491">
            <v>1</v>
          </cell>
          <cell r="J491">
            <v>39387</v>
          </cell>
          <cell r="K491">
            <v>39396</v>
          </cell>
          <cell r="P491" t="str">
            <v/>
          </cell>
          <cell r="S491" t="str">
            <v/>
          </cell>
        </row>
        <row r="492">
          <cell r="A492">
            <v>363</v>
          </cell>
          <cell r="B492" t="str">
            <v>6009-A-7004</v>
          </cell>
          <cell r="C492" t="str">
            <v>DE-E06-B15-046</v>
          </cell>
          <cell r="D492" t="str">
            <v>E.40.AR.060.005</v>
          </cell>
          <cell r="E492" t="str">
            <v xml:space="preserve">Plantas  Baixas setor 2 / 2º pav. </v>
          </cell>
          <cell r="F492">
            <v>0</v>
          </cell>
          <cell r="H492" t="str">
            <v>A1</v>
          </cell>
          <cell r="I492">
            <v>1</v>
          </cell>
          <cell r="J492">
            <v>39387</v>
          </cell>
          <cell r="K492">
            <v>39396</v>
          </cell>
          <cell r="P492" t="str">
            <v/>
          </cell>
          <cell r="S492" t="str">
            <v/>
          </cell>
        </row>
        <row r="493">
          <cell r="A493">
            <v>364</v>
          </cell>
          <cell r="B493" t="str">
            <v>6009-A-7005</v>
          </cell>
          <cell r="C493" t="str">
            <v>DE-E06-B15-047</v>
          </cell>
          <cell r="D493" t="str">
            <v>E.40.AR.060.005</v>
          </cell>
          <cell r="E493" t="str">
            <v>Planta da Cobertura setor 1</v>
          </cell>
          <cell r="F493">
            <v>0</v>
          </cell>
          <cell r="H493" t="str">
            <v>A1</v>
          </cell>
          <cell r="I493">
            <v>1</v>
          </cell>
          <cell r="J493">
            <v>39387</v>
          </cell>
          <cell r="K493">
            <v>39396</v>
          </cell>
          <cell r="P493" t="str">
            <v/>
          </cell>
          <cell r="S493" t="str">
            <v/>
          </cell>
        </row>
        <row r="494">
          <cell r="A494">
            <v>365</v>
          </cell>
          <cell r="B494" t="str">
            <v>6009-A-7006</v>
          </cell>
          <cell r="C494" t="str">
            <v>DE-E06-B15-048</v>
          </cell>
          <cell r="D494" t="str">
            <v>E.40.AR.060.005</v>
          </cell>
          <cell r="E494" t="str">
            <v>Planta da Cobertura setor 2</v>
          </cell>
          <cell r="F494">
            <v>0</v>
          </cell>
          <cell r="H494" t="str">
            <v>A1</v>
          </cell>
          <cell r="I494">
            <v>1</v>
          </cell>
          <cell r="J494">
            <v>39387</v>
          </cell>
          <cell r="K494">
            <v>39396</v>
          </cell>
          <cell r="P494" t="str">
            <v/>
          </cell>
          <cell r="S494" t="str">
            <v/>
          </cell>
        </row>
        <row r="495">
          <cell r="A495">
            <v>366</v>
          </cell>
          <cell r="B495" t="str">
            <v>6009-A-7007</v>
          </cell>
          <cell r="C495" t="str">
            <v>DE-E06-B15-049</v>
          </cell>
          <cell r="D495" t="str">
            <v>E.40.AR.060.005</v>
          </cell>
          <cell r="E495" t="str">
            <v xml:space="preserve">Cortes </v>
          </cell>
          <cell r="F495">
            <v>0</v>
          </cell>
          <cell r="H495" t="str">
            <v>A1</v>
          </cell>
          <cell r="I495">
            <v>1</v>
          </cell>
          <cell r="J495">
            <v>39387</v>
          </cell>
          <cell r="K495">
            <v>39396</v>
          </cell>
          <cell r="P495" t="str">
            <v/>
          </cell>
          <cell r="S495" t="str">
            <v/>
          </cell>
        </row>
        <row r="496">
          <cell r="A496">
            <v>367</v>
          </cell>
          <cell r="B496" t="str">
            <v>6009-A-7008</v>
          </cell>
          <cell r="C496" t="str">
            <v>DE-E06-B15-050</v>
          </cell>
          <cell r="D496" t="str">
            <v>E.40.AR.060.005</v>
          </cell>
          <cell r="E496" t="str">
            <v>Fachadas</v>
          </cell>
          <cell r="F496">
            <v>0</v>
          </cell>
          <cell r="H496" t="str">
            <v>A1</v>
          </cell>
          <cell r="I496">
            <v>1</v>
          </cell>
          <cell r="J496">
            <v>39387</v>
          </cell>
          <cell r="K496">
            <v>39396</v>
          </cell>
          <cell r="P496" t="str">
            <v/>
          </cell>
          <cell r="S496" t="str">
            <v/>
          </cell>
        </row>
        <row r="497">
          <cell r="A497">
            <v>368</v>
          </cell>
          <cell r="B497" t="str">
            <v>6009-A-7009</v>
          </cell>
          <cell r="C497" t="str">
            <v>DE-E06-B15-051</v>
          </cell>
          <cell r="D497" t="str">
            <v>E.40.AR.060.015</v>
          </cell>
          <cell r="E497" t="str">
            <v>Det. Sanitários e Copa</v>
          </cell>
          <cell r="F497">
            <v>0</v>
          </cell>
          <cell r="H497" t="str">
            <v>A1</v>
          </cell>
          <cell r="I497">
            <v>1</v>
          </cell>
          <cell r="J497">
            <v>39407</v>
          </cell>
          <cell r="K497">
            <v>39411</v>
          </cell>
          <cell r="P497" t="str">
            <v/>
          </cell>
          <cell r="S497" t="str">
            <v/>
          </cell>
        </row>
        <row r="498">
          <cell r="A498">
            <v>369</v>
          </cell>
          <cell r="B498" t="str">
            <v>6009-A-7010</v>
          </cell>
          <cell r="C498" t="str">
            <v>DE-E06-B15-052</v>
          </cell>
          <cell r="D498" t="str">
            <v>E.40.AR.060.015</v>
          </cell>
          <cell r="E498" t="str">
            <v>Det. Sanitários e Copa</v>
          </cell>
          <cell r="F498">
            <v>0</v>
          </cell>
          <cell r="H498" t="str">
            <v>A1</v>
          </cell>
          <cell r="I498">
            <v>1</v>
          </cell>
          <cell r="J498">
            <v>39407</v>
          </cell>
          <cell r="K498">
            <v>39411</v>
          </cell>
          <cell r="P498" t="str">
            <v/>
          </cell>
          <cell r="S498" t="str">
            <v/>
          </cell>
        </row>
        <row r="499">
          <cell r="A499">
            <v>370</v>
          </cell>
          <cell r="B499" t="str">
            <v>6009-A-7011</v>
          </cell>
          <cell r="C499" t="str">
            <v>DE-E06-B15-053</v>
          </cell>
          <cell r="D499" t="str">
            <v>E.40.AR.060.015</v>
          </cell>
          <cell r="E499" t="str">
            <v>Paginação de Forro - pav. Térreo</v>
          </cell>
          <cell r="F499">
            <v>0</v>
          </cell>
          <cell r="H499" t="str">
            <v>A1</v>
          </cell>
          <cell r="I499">
            <v>1</v>
          </cell>
          <cell r="J499">
            <v>39407</v>
          </cell>
          <cell r="K499">
            <v>39411</v>
          </cell>
          <cell r="P499" t="str">
            <v/>
          </cell>
          <cell r="S499" t="str">
            <v/>
          </cell>
        </row>
        <row r="500">
          <cell r="A500">
            <v>371</v>
          </cell>
          <cell r="B500" t="str">
            <v>6009-A-7012</v>
          </cell>
          <cell r="C500" t="str">
            <v>DE-E06-B15-054</v>
          </cell>
          <cell r="D500" t="str">
            <v>E.40.AR.060.015</v>
          </cell>
          <cell r="E500" t="str">
            <v xml:space="preserve">Paginação de Forro - 2º pav. </v>
          </cell>
          <cell r="F500">
            <v>0</v>
          </cell>
          <cell r="H500" t="str">
            <v>A1</v>
          </cell>
          <cell r="I500">
            <v>1</v>
          </cell>
          <cell r="J500">
            <v>39407</v>
          </cell>
          <cell r="K500">
            <v>39411</v>
          </cell>
          <cell r="P500" t="str">
            <v/>
          </cell>
          <cell r="S500" t="str">
            <v/>
          </cell>
        </row>
        <row r="501">
          <cell r="A501">
            <v>372</v>
          </cell>
          <cell r="B501" t="str">
            <v>6009-A-7013</v>
          </cell>
          <cell r="C501" t="str">
            <v>DE-E06-B15-055</v>
          </cell>
          <cell r="D501" t="str">
            <v>E.40.AR.060.015</v>
          </cell>
          <cell r="E501" t="str">
            <v>Det. de Divisórias</v>
          </cell>
          <cell r="F501">
            <v>0</v>
          </cell>
          <cell r="H501" t="str">
            <v>A1</v>
          </cell>
          <cell r="I501">
            <v>1</v>
          </cell>
          <cell r="J501">
            <v>39407</v>
          </cell>
          <cell r="K501">
            <v>39411</v>
          </cell>
          <cell r="P501" t="str">
            <v/>
          </cell>
          <cell r="S501" t="str">
            <v/>
          </cell>
        </row>
        <row r="502">
          <cell r="E502" t="str">
            <v>CONCRETO</v>
          </cell>
          <cell r="F502">
            <v>0</v>
          </cell>
          <cell r="P502" t="str">
            <v/>
          </cell>
          <cell r="S502" t="str">
            <v/>
          </cell>
        </row>
        <row r="503">
          <cell r="A503">
            <v>373</v>
          </cell>
          <cell r="B503" t="str">
            <v>LV-6009-C-7000</v>
          </cell>
          <cell r="C503" t="str">
            <v>LV-E06-B03-013</v>
          </cell>
          <cell r="D503" t="str">
            <v>E.40.CN.060.010</v>
          </cell>
          <cell r="E503" t="str">
            <v>Lista de Verificação de Desenhos de Fornecedores</v>
          </cell>
          <cell r="F503">
            <v>0</v>
          </cell>
          <cell r="H503" t="str">
            <v>A4</v>
          </cell>
          <cell r="I503">
            <v>14</v>
          </cell>
          <cell r="J503">
            <v>39427</v>
          </cell>
          <cell r="K503">
            <v>39433</v>
          </cell>
          <cell r="P503" t="str">
            <v/>
          </cell>
          <cell r="S503" t="str">
            <v/>
          </cell>
        </row>
        <row r="504">
          <cell r="E504" t="str">
            <v>METÁLICA</v>
          </cell>
          <cell r="F504">
            <v>0</v>
          </cell>
          <cell r="P504" t="str">
            <v/>
          </cell>
          <cell r="S504" t="str">
            <v/>
          </cell>
        </row>
        <row r="505">
          <cell r="A505">
            <v>374</v>
          </cell>
          <cell r="B505" t="str">
            <v>LV-6009-S-7000</v>
          </cell>
          <cell r="C505" t="str">
            <v>LV-E06-B04-013</v>
          </cell>
          <cell r="D505" t="str">
            <v>E.40.EM.060.010</v>
          </cell>
          <cell r="E505" t="str">
            <v>Lista de Verificação de Desenhos de Fornecedores</v>
          </cell>
          <cell r="F505">
            <v>0</v>
          </cell>
          <cell r="H505" t="str">
            <v>A4</v>
          </cell>
          <cell r="I505">
            <v>12</v>
          </cell>
          <cell r="J505">
            <v>39427</v>
          </cell>
          <cell r="K505">
            <v>39433</v>
          </cell>
          <cell r="P505" t="str">
            <v/>
          </cell>
          <cell r="S505" t="str">
            <v/>
          </cell>
        </row>
        <row r="506">
          <cell r="E506" t="str">
            <v>HIDROSSANITÁRIAS</v>
          </cell>
          <cell r="F506">
            <v>0</v>
          </cell>
          <cell r="P506" t="str">
            <v/>
          </cell>
          <cell r="S506" t="str">
            <v/>
          </cell>
        </row>
        <row r="507">
          <cell r="A507">
            <v>375</v>
          </cell>
          <cell r="B507" t="str">
            <v>6009-B-7000</v>
          </cell>
          <cell r="C507" t="str">
            <v>DE-E06-B49-034</v>
          </cell>
          <cell r="D507" t="str">
            <v>E.40.IE.060.005</v>
          </cell>
          <cell r="E507" t="str">
            <v>Planta Baixa - Água Fria</v>
          </cell>
          <cell r="F507">
            <v>0</v>
          </cell>
          <cell r="H507" t="str">
            <v>A1</v>
          </cell>
          <cell r="I507">
            <v>3</v>
          </cell>
          <cell r="J507">
            <v>39407</v>
          </cell>
          <cell r="K507">
            <v>39413</v>
          </cell>
          <cell r="P507" t="str">
            <v/>
          </cell>
          <cell r="S507" t="str">
            <v/>
          </cell>
        </row>
        <row r="508">
          <cell r="A508">
            <v>376</v>
          </cell>
          <cell r="B508" t="str">
            <v>6009-B-7001</v>
          </cell>
          <cell r="C508" t="str">
            <v>DE-E06-B49-035</v>
          </cell>
          <cell r="D508" t="str">
            <v>E.40.IE.060.005</v>
          </cell>
          <cell r="E508" t="str">
            <v>Isométrico - Água Fria</v>
          </cell>
          <cell r="F508">
            <v>0</v>
          </cell>
          <cell r="H508" t="str">
            <v>A1</v>
          </cell>
          <cell r="I508">
            <v>3</v>
          </cell>
          <cell r="J508">
            <v>39407</v>
          </cell>
          <cell r="K508">
            <v>39413</v>
          </cell>
          <cell r="P508" t="str">
            <v/>
          </cell>
          <cell r="S508" t="str">
            <v/>
          </cell>
        </row>
        <row r="509">
          <cell r="A509">
            <v>377</v>
          </cell>
          <cell r="B509" t="str">
            <v>6009-B-7002</v>
          </cell>
          <cell r="C509" t="str">
            <v>DE-E06-B49-036</v>
          </cell>
          <cell r="D509" t="str">
            <v>E.40.IE.060.005</v>
          </cell>
          <cell r="E509" t="str">
            <v>Planta de Cobertura - Água Fria</v>
          </cell>
          <cell r="F509">
            <v>0</v>
          </cell>
          <cell r="H509" t="str">
            <v>A1</v>
          </cell>
          <cell r="I509">
            <v>1</v>
          </cell>
          <cell r="J509">
            <v>39407</v>
          </cell>
          <cell r="K509">
            <v>39413</v>
          </cell>
          <cell r="P509" t="str">
            <v/>
          </cell>
          <cell r="S509" t="str">
            <v/>
          </cell>
        </row>
        <row r="510">
          <cell r="A510">
            <v>378</v>
          </cell>
          <cell r="B510" t="str">
            <v>6009-B-7003</v>
          </cell>
          <cell r="C510" t="str">
            <v>DE-E06-B49-037</v>
          </cell>
          <cell r="D510" t="str">
            <v>E.40.IE.060.005</v>
          </cell>
          <cell r="E510" t="str">
            <v>Planta Baixa - Esgoto Sanitário</v>
          </cell>
          <cell r="F510">
            <v>0</v>
          </cell>
          <cell r="H510" t="str">
            <v>A1</v>
          </cell>
          <cell r="I510">
            <v>3</v>
          </cell>
          <cell r="J510">
            <v>39407</v>
          </cell>
          <cell r="K510">
            <v>39413</v>
          </cell>
          <cell r="P510" t="str">
            <v/>
          </cell>
          <cell r="S510" t="str">
            <v/>
          </cell>
        </row>
        <row r="511">
          <cell r="A511">
            <v>379</v>
          </cell>
          <cell r="B511" t="str">
            <v>6009-B-7004</v>
          </cell>
          <cell r="C511" t="str">
            <v>DE-E06-B49-038</v>
          </cell>
          <cell r="D511" t="str">
            <v>E.40.IE.060.005</v>
          </cell>
          <cell r="E511" t="str">
            <v>Planta - Esquema Vertical e Detalhes - Esgoto Sanitário</v>
          </cell>
          <cell r="F511">
            <v>0</v>
          </cell>
          <cell r="H511" t="str">
            <v>A1</v>
          </cell>
          <cell r="I511">
            <v>2</v>
          </cell>
          <cell r="J511">
            <v>39407</v>
          </cell>
          <cell r="K511">
            <v>39413</v>
          </cell>
          <cell r="P511" t="str">
            <v/>
          </cell>
          <cell r="S511" t="str">
            <v/>
          </cell>
        </row>
        <row r="512">
          <cell r="A512">
            <v>380</v>
          </cell>
          <cell r="B512" t="str">
            <v>6009-B-7005</v>
          </cell>
          <cell r="C512" t="str">
            <v>DE-E06-B49-039</v>
          </cell>
          <cell r="D512" t="str">
            <v>E.40.IE.060.005</v>
          </cell>
          <cell r="E512" t="str">
            <v>Águas Pluviais - Planta</v>
          </cell>
          <cell r="F512">
            <v>0</v>
          </cell>
          <cell r="H512" t="str">
            <v>A1</v>
          </cell>
          <cell r="I512">
            <v>1</v>
          </cell>
          <cell r="J512">
            <v>39407</v>
          </cell>
          <cell r="K512">
            <v>39413</v>
          </cell>
          <cell r="P512" t="str">
            <v/>
          </cell>
          <cell r="S512" t="str">
            <v/>
          </cell>
        </row>
        <row r="513">
          <cell r="A513">
            <v>381</v>
          </cell>
          <cell r="B513" t="str">
            <v>6009-B-7006</v>
          </cell>
          <cell r="C513" t="str">
            <v>DE-E06-B49-040</v>
          </cell>
          <cell r="D513" t="str">
            <v>E.40.IE.060.005</v>
          </cell>
          <cell r="E513" t="str">
            <v>Águas Pluviais - Detalhes</v>
          </cell>
          <cell r="F513">
            <v>0</v>
          </cell>
          <cell r="H513" t="str">
            <v>A1</v>
          </cell>
          <cell r="I513">
            <v>1</v>
          </cell>
          <cell r="J513">
            <v>39407</v>
          </cell>
          <cell r="K513">
            <v>39413</v>
          </cell>
          <cell r="P513" t="str">
            <v/>
          </cell>
          <cell r="S513" t="str">
            <v/>
          </cell>
        </row>
        <row r="514">
          <cell r="A514">
            <v>382</v>
          </cell>
          <cell r="B514" t="str">
            <v>LM-6009-B-7000</v>
          </cell>
          <cell r="C514" t="str">
            <v>LM-E06-B49-013</v>
          </cell>
          <cell r="D514" t="str">
            <v>E.40.IE.060.005</v>
          </cell>
          <cell r="E514" t="str">
            <v>Lista de Material</v>
          </cell>
          <cell r="F514">
            <v>0</v>
          </cell>
          <cell r="H514" t="str">
            <v>A4</v>
          </cell>
          <cell r="I514">
            <v>0.375</v>
          </cell>
          <cell r="J514">
            <v>39407</v>
          </cell>
          <cell r="K514">
            <v>39413</v>
          </cell>
          <cell r="P514" t="str">
            <v/>
          </cell>
          <cell r="S514" t="str">
            <v/>
          </cell>
        </row>
        <row r="515">
          <cell r="B515">
            <v>6010</v>
          </cell>
          <cell r="E515" t="str">
            <v>GALPÃO DE TESTEMUNHOS</v>
          </cell>
          <cell r="F515">
            <v>0</v>
          </cell>
          <cell r="P515" t="str">
            <v/>
          </cell>
          <cell r="S515" t="str">
            <v/>
          </cell>
        </row>
        <row r="516">
          <cell r="E516" t="str">
            <v>ARQUITETURA</v>
          </cell>
          <cell r="F516">
            <v>0</v>
          </cell>
          <cell r="P516" t="str">
            <v/>
          </cell>
          <cell r="S516" t="str">
            <v/>
          </cell>
        </row>
        <row r="517">
          <cell r="A517">
            <v>383</v>
          </cell>
          <cell r="B517" t="str">
            <v>6010-A-7000</v>
          </cell>
          <cell r="C517" t="str">
            <v>DE-E06-B15-056</v>
          </cell>
          <cell r="D517" t="str">
            <v>E.40.AR.060.020</v>
          </cell>
          <cell r="E517" t="str">
            <v xml:space="preserve">Planta Baixa </v>
          </cell>
          <cell r="F517">
            <v>0</v>
          </cell>
          <cell r="H517" t="str">
            <v>A1</v>
          </cell>
          <cell r="I517">
            <v>1</v>
          </cell>
          <cell r="J517">
            <v>39356</v>
          </cell>
          <cell r="K517">
            <v>39362</v>
          </cell>
          <cell r="P517" t="str">
            <v/>
          </cell>
          <cell r="S517" t="str">
            <v/>
          </cell>
        </row>
        <row r="518">
          <cell r="A518">
            <v>384</v>
          </cell>
          <cell r="B518" t="str">
            <v>6010-A-7001</v>
          </cell>
          <cell r="C518" t="str">
            <v>DE-E06-B15-057</v>
          </cell>
          <cell r="D518" t="str">
            <v>E.40.AR.060.020</v>
          </cell>
          <cell r="E518" t="str">
            <v>Planta da Cobertura</v>
          </cell>
          <cell r="F518">
            <v>0</v>
          </cell>
          <cell r="H518" t="str">
            <v>A1</v>
          </cell>
          <cell r="I518">
            <v>1</v>
          </cell>
          <cell r="J518">
            <v>39356</v>
          </cell>
          <cell r="K518">
            <v>39362</v>
          </cell>
          <cell r="P518" t="str">
            <v/>
          </cell>
          <cell r="S518" t="str">
            <v/>
          </cell>
        </row>
        <row r="519">
          <cell r="A519">
            <v>385</v>
          </cell>
          <cell r="B519" t="str">
            <v>6010-A-7002</v>
          </cell>
          <cell r="C519" t="str">
            <v>DE-E06-B15-058</v>
          </cell>
          <cell r="D519" t="str">
            <v>E.40.AR.060.020</v>
          </cell>
          <cell r="E519" t="str">
            <v xml:space="preserve">Cortes </v>
          </cell>
          <cell r="F519">
            <v>0</v>
          </cell>
          <cell r="H519" t="str">
            <v>A1</v>
          </cell>
          <cell r="I519">
            <v>1</v>
          </cell>
          <cell r="J519">
            <v>39356</v>
          </cell>
          <cell r="K519">
            <v>39362</v>
          </cell>
          <cell r="P519" t="str">
            <v/>
          </cell>
          <cell r="S519" t="str">
            <v/>
          </cell>
        </row>
        <row r="520">
          <cell r="A520">
            <v>386</v>
          </cell>
          <cell r="B520" t="str">
            <v>6010-A-7003</v>
          </cell>
          <cell r="C520" t="str">
            <v>DE-E06-B15-059</v>
          </cell>
          <cell r="D520" t="str">
            <v>E.40.AR.060.020</v>
          </cell>
          <cell r="E520" t="str">
            <v>Fachadas</v>
          </cell>
          <cell r="F520">
            <v>0</v>
          </cell>
          <cell r="H520" t="str">
            <v>A1</v>
          </cell>
          <cell r="I520">
            <v>1</v>
          </cell>
          <cell r="J520">
            <v>39356</v>
          </cell>
          <cell r="K520">
            <v>39362</v>
          </cell>
          <cell r="P520" t="str">
            <v/>
          </cell>
          <cell r="S520" t="str">
            <v/>
          </cell>
        </row>
        <row r="521">
          <cell r="E521" t="str">
            <v>CONCRETO</v>
          </cell>
          <cell r="F521">
            <v>0</v>
          </cell>
          <cell r="P521" t="str">
            <v/>
          </cell>
          <cell r="S521" t="str">
            <v/>
          </cell>
        </row>
        <row r="522">
          <cell r="A522">
            <v>387</v>
          </cell>
          <cell r="B522" t="str">
            <v>LV-6010-C-7000</v>
          </cell>
          <cell r="C522" t="str">
            <v>LV-E06-B03-014</v>
          </cell>
          <cell r="D522" t="str">
            <v>E.40.CN.060.020</v>
          </cell>
          <cell r="E522" t="str">
            <v>Lista de Verificação de Desenhos de Fornecedores</v>
          </cell>
          <cell r="F522">
            <v>0</v>
          </cell>
          <cell r="H522" t="str">
            <v>A4</v>
          </cell>
          <cell r="I522">
            <v>6</v>
          </cell>
          <cell r="J522">
            <v>39393</v>
          </cell>
          <cell r="K522">
            <v>39399</v>
          </cell>
          <cell r="P522" t="str">
            <v/>
          </cell>
          <cell r="S522" t="str">
            <v/>
          </cell>
        </row>
        <row r="523">
          <cell r="E523" t="str">
            <v>METÁLICA</v>
          </cell>
          <cell r="F523">
            <v>0</v>
          </cell>
          <cell r="P523" t="str">
            <v/>
          </cell>
          <cell r="S523" t="str">
            <v/>
          </cell>
        </row>
        <row r="524">
          <cell r="A524">
            <v>388</v>
          </cell>
          <cell r="B524" t="str">
            <v>LV-6010-S-7000</v>
          </cell>
          <cell r="C524" t="str">
            <v>LV-E06-B04-014</v>
          </cell>
          <cell r="D524" t="str">
            <v>E.40.EM.060.020</v>
          </cell>
          <cell r="E524" t="str">
            <v>Lista de Verificação de Desenhos de Fornecedores</v>
          </cell>
          <cell r="F524">
            <v>0</v>
          </cell>
          <cell r="H524" t="str">
            <v>A4</v>
          </cell>
          <cell r="I524">
            <v>8</v>
          </cell>
          <cell r="J524">
            <v>39393</v>
          </cell>
          <cell r="K524">
            <v>39399</v>
          </cell>
          <cell r="P524" t="str">
            <v/>
          </cell>
          <cell r="S524" t="str">
            <v/>
          </cell>
        </row>
        <row r="525">
          <cell r="E525" t="str">
            <v>ELÉTRICA</v>
          </cell>
          <cell r="F525">
            <v>0</v>
          </cell>
          <cell r="P525" t="str">
            <v/>
          </cell>
          <cell r="S525" t="str">
            <v/>
          </cell>
        </row>
        <row r="526">
          <cell r="A526">
            <v>389</v>
          </cell>
          <cell r="B526" t="str">
            <v>6010-E-7000</v>
          </cell>
          <cell r="C526" t="str">
            <v>DE-E06-E06-056</v>
          </cell>
          <cell r="D526" t="str">
            <v>E.40.EL.060.020</v>
          </cell>
          <cell r="E526" t="str">
            <v>Planta de Distribuição de Força e Aterramento</v>
          </cell>
          <cell r="F526">
            <v>0</v>
          </cell>
          <cell r="H526" t="str">
            <v>A1</v>
          </cell>
          <cell r="I526">
            <v>1</v>
          </cell>
          <cell r="J526">
            <v>39373</v>
          </cell>
          <cell r="K526">
            <v>39379</v>
          </cell>
          <cell r="P526" t="str">
            <v/>
          </cell>
          <cell r="S526" t="str">
            <v/>
          </cell>
        </row>
        <row r="527">
          <cell r="A527">
            <v>390</v>
          </cell>
          <cell r="B527" t="str">
            <v>6010-E-7001</v>
          </cell>
          <cell r="C527" t="str">
            <v>DE-E06-E06-057</v>
          </cell>
          <cell r="D527" t="str">
            <v>E.40.EL.060.020</v>
          </cell>
          <cell r="E527" t="str">
            <v>Planta de Iluminação e Tomadas de Corrente</v>
          </cell>
          <cell r="F527">
            <v>0</v>
          </cell>
          <cell r="H527" t="str">
            <v>A1</v>
          </cell>
          <cell r="I527">
            <v>1</v>
          </cell>
          <cell r="J527">
            <v>39373</v>
          </cell>
          <cell r="K527">
            <v>39379</v>
          </cell>
          <cell r="P527" t="str">
            <v/>
          </cell>
          <cell r="S527" t="str">
            <v/>
          </cell>
        </row>
        <row r="528">
          <cell r="A528">
            <v>391</v>
          </cell>
          <cell r="B528" t="str">
            <v>6010-E-7002</v>
          </cell>
          <cell r="C528" t="str">
            <v>DE-E06-E06-058</v>
          </cell>
          <cell r="D528" t="str">
            <v>E.40.EL.060.020</v>
          </cell>
          <cell r="E528" t="str">
            <v>Planta de SPDA</v>
          </cell>
          <cell r="F528">
            <v>0</v>
          </cell>
          <cell r="H528" t="str">
            <v>A1</v>
          </cell>
          <cell r="I528">
            <v>1</v>
          </cell>
          <cell r="J528">
            <v>39373</v>
          </cell>
          <cell r="K528">
            <v>39379</v>
          </cell>
          <cell r="P528" t="str">
            <v/>
          </cell>
          <cell r="S528" t="str">
            <v/>
          </cell>
        </row>
        <row r="529">
          <cell r="A529">
            <v>392</v>
          </cell>
          <cell r="B529" t="str">
            <v>6010-E-7003</v>
          </cell>
          <cell r="C529" t="str">
            <v>DE-E06-E06-059</v>
          </cell>
          <cell r="D529" t="str">
            <v>E.40.EL.060.020</v>
          </cell>
          <cell r="E529" t="str">
            <v>Diagrama Unifilar e Quadro de Cargas Elétricas</v>
          </cell>
          <cell r="F529">
            <v>0</v>
          </cell>
          <cell r="H529" t="str">
            <v>A1</v>
          </cell>
          <cell r="I529">
            <v>1.25</v>
          </cell>
          <cell r="J529">
            <v>39373</v>
          </cell>
          <cell r="K529">
            <v>39379</v>
          </cell>
          <cell r="P529" t="str">
            <v/>
          </cell>
          <cell r="S529" t="str">
            <v/>
          </cell>
        </row>
        <row r="530">
          <cell r="A530">
            <v>393</v>
          </cell>
          <cell r="B530" t="str">
            <v>MC-6010-E-7000</v>
          </cell>
          <cell r="C530" t="str">
            <v>MC-E06-E06-029</v>
          </cell>
          <cell r="D530" t="str">
            <v>E.40.EL.060.020</v>
          </cell>
          <cell r="E530" t="str">
            <v>Memória de Cálculo de Iluminação</v>
          </cell>
          <cell r="F530">
            <v>0</v>
          </cell>
          <cell r="H530" t="str">
            <v>A4</v>
          </cell>
          <cell r="I530">
            <v>3</v>
          </cell>
          <cell r="J530">
            <v>39373</v>
          </cell>
          <cell r="K530">
            <v>39379</v>
          </cell>
          <cell r="P530" t="str">
            <v/>
          </cell>
          <cell r="S530" t="str">
            <v/>
          </cell>
        </row>
        <row r="531">
          <cell r="A531">
            <v>394</v>
          </cell>
          <cell r="B531" t="str">
            <v>MC-6010-E-7001</v>
          </cell>
          <cell r="C531" t="str">
            <v>MC-E06-E06-030</v>
          </cell>
          <cell r="D531" t="str">
            <v>E.40.EL.060.020</v>
          </cell>
          <cell r="E531" t="str">
            <v>Memória de Cálculo de SPDA</v>
          </cell>
          <cell r="F531">
            <v>0</v>
          </cell>
          <cell r="H531" t="str">
            <v>A4</v>
          </cell>
          <cell r="I531">
            <v>3</v>
          </cell>
          <cell r="J531">
            <v>39373</v>
          </cell>
          <cell r="K531">
            <v>39379</v>
          </cell>
          <cell r="P531" t="str">
            <v/>
          </cell>
          <cell r="S531" t="str">
            <v/>
          </cell>
        </row>
        <row r="532">
          <cell r="A532">
            <v>395</v>
          </cell>
          <cell r="B532" t="str">
            <v>LM-6010-E-7000</v>
          </cell>
          <cell r="C532" t="str">
            <v>LM-E06-E06-015</v>
          </cell>
          <cell r="D532" t="str">
            <v>E.40.EL.060.020</v>
          </cell>
          <cell r="E532" t="str">
            <v>Lista de Materiais</v>
          </cell>
          <cell r="F532">
            <v>0</v>
          </cell>
          <cell r="H532" t="str">
            <v>A4</v>
          </cell>
          <cell r="I532">
            <v>0.875</v>
          </cell>
          <cell r="J532">
            <v>39373</v>
          </cell>
          <cell r="K532">
            <v>39379</v>
          </cell>
          <cell r="P532" t="str">
            <v/>
          </cell>
          <cell r="S532" t="str">
            <v/>
          </cell>
        </row>
        <row r="533">
          <cell r="A533">
            <v>396</v>
          </cell>
          <cell r="B533" t="str">
            <v>FD-6010-E-7000</v>
          </cell>
          <cell r="C533" t="str">
            <v>FD-E06-E06-015</v>
          </cell>
          <cell r="D533" t="str">
            <v>E.40.EL.060.020</v>
          </cell>
          <cell r="E533" t="str">
            <v>Folha de Dados</v>
          </cell>
          <cell r="F533">
            <v>0</v>
          </cell>
          <cell r="H533" t="str">
            <v>A4</v>
          </cell>
          <cell r="I533">
            <v>0.125</v>
          </cell>
          <cell r="J533">
            <v>39373</v>
          </cell>
          <cell r="K533">
            <v>39379</v>
          </cell>
          <cell r="P533" t="str">
            <v/>
          </cell>
          <cell r="S533" t="str">
            <v/>
          </cell>
        </row>
        <row r="534">
          <cell r="A534">
            <v>397</v>
          </cell>
          <cell r="B534" t="str">
            <v>MD-6010-E-7000</v>
          </cell>
          <cell r="C534" t="str">
            <v>MD-E06-E06-015</v>
          </cell>
          <cell r="D534" t="str">
            <v>E.40.EL.060.020</v>
          </cell>
          <cell r="E534" t="str">
            <v>Memorial Descritivo</v>
          </cell>
          <cell r="F534">
            <v>0</v>
          </cell>
          <cell r="H534" t="str">
            <v>A4</v>
          </cell>
          <cell r="I534">
            <v>1</v>
          </cell>
          <cell r="J534">
            <v>39373</v>
          </cell>
          <cell r="K534">
            <v>39379</v>
          </cell>
          <cell r="P534" t="str">
            <v/>
          </cell>
          <cell r="S534" t="str">
            <v/>
          </cell>
        </row>
        <row r="535">
          <cell r="E535" t="str">
            <v>HIDROSSANITÁRIAS</v>
          </cell>
          <cell r="F535">
            <v>0</v>
          </cell>
          <cell r="P535" t="str">
            <v/>
          </cell>
          <cell r="S535" t="str">
            <v/>
          </cell>
        </row>
        <row r="536">
          <cell r="A536">
            <v>398</v>
          </cell>
          <cell r="B536" t="str">
            <v>6010-B-7000</v>
          </cell>
          <cell r="C536" t="str">
            <v>DE-E06-B49-041</v>
          </cell>
          <cell r="D536" t="str">
            <v>E.40.IE.060.020</v>
          </cell>
          <cell r="E536" t="str">
            <v>Água Fria e Esg. Sanitário - Planta e Detalhes</v>
          </cell>
          <cell r="F536">
            <v>0</v>
          </cell>
          <cell r="H536" t="str">
            <v>A1</v>
          </cell>
          <cell r="I536">
            <v>1</v>
          </cell>
          <cell r="J536">
            <v>39373</v>
          </cell>
          <cell r="K536">
            <v>39379</v>
          </cell>
          <cell r="P536" t="str">
            <v/>
          </cell>
          <cell r="S536" t="str">
            <v/>
          </cell>
        </row>
        <row r="537">
          <cell r="A537">
            <v>399</v>
          </cell>
          <cell r="B537" t="str">
            <v>6010-B-7001</v>
          </cell>
          <cell r="C537" t="str">
            <v>DE-E06-B49-042</v>
          </cell>
          <cell r="D537" t="str">
            <v>E.40.IE.060.020</v>
          </cell>
          <cell r="E537" t="str">
            <v>Planta e Detalhes - Águas Pluviais</v>
          </cell>
          <cell r="F537">
            <v>0</v>
          </cell>
          <cell r="H537" t="str">
            <v>A1</v>
          </cell>
          <cell r="I537">
            <v>1</v>
          </cell>
          <cell r="J537">
            <v>39373</v>
          </cell>
          <cell r="K537">
            <v>39379</v>
          </cell>
          <cell r="P537" t="str">
            <v/>
          </cell>
          <cell r="S537" t="str">
            <v/>
          </cell>
        </row>
        <row r="538">
          <cell r="A538">
            <v>400</v>
          </cell>
          <cell r="B538" t="str">
            <v>LM-6010-B-7000</v>
          </cell>
          <cell r="C538" t="str">
            <v>LM-E06-B49-014</v>
          </cell>
          <cell r="D538" t="str">
            <v>E.40.IE.060.020</v>
          </cell>
          <cell r="E538" t="str">
            <v>Lista de Material</v>
          </cell>
          <cell r="F538">
            <v>0</v>
          </cell>
          <cell r="H538" t="str">
            <v>A4</v>
          </cell>
          <cell r="I538">
            <v>0.375</v>
          </cell>
          <cell r="J538">
            <v>39373</v>
          </cell>
          <cell r="K538">
            <v>39379</v>
          </cell>
          <cell r="P538" t="str">
            <v/>
          </cell>
          <cell r="S538" t="str">
            <v/>
          </cell>
        </row>
        <row r="539">
          <cell r="E539" t="str">
            <v>ORÇAMENTAÇÃO</v>
          </cell>
          <cell r="F539">
            <v>0</v>
          </cell>
          <cell r="P539" t="str">
            <v/>
          </cell>
          <cell r="S539" t="str">
            <v/>
          </cell>
        </row>
        <row r="540">
          <cell r="A540">
            <v>401</v>
          </cell>
          <cell r="B540" t="str">
            <v>RT-6010-H-7000</v>
          </cell>
          <cell r="C540" t="str">
            <v>RT-E06-B00-013</v>
          </cell>
          <cell r="D540" t="str">
            <v>E.40.00.000.006</v>
          </cell>
          <cell r="E540" t="str">
            <v>Pacote para Orçamentação</v>
          </cell>
          <cell r="F540">
            <v>0</v>
          </cell>
          <cell r="H540" t="str">
            <v>A4</v>
          </cell>
          <cell r="I540">
            <v>2</v>
          </cell>
          <cell r="J540">
            <v>39473</v>
          </cell>
          <cell r="K540">
            <v>39532</v>
          </cell>
          <cell r="P540" t="str">
            <v/>
          </cell>
          <cell r="S540" t="str">
            <v/>
          </cell>
        </row>
        <row r="541">
          <cell r="E541" t="str">
            <v>ANÁLISE DE PROPOSTA</v>
          </cell>
          <cell r="F541">
            <v>0</v>
          </cell>
          <cell r="P541" t="str">
            <v/>
          </cell>
          <cell r="S541" t="str">
            <v/>
          </cell>
        </row>
        <row r="542">
          <cell r="A542">
            <v>402</v>
          </cell>
          <cell r="B542" t="str">
            <v>PT-6010-H-7000</v>
          </cell>
          <cell r="C542" t="str">
            <v>PT-E06-B00-013</v>
          </cell>
          <cell r="D542" t="str">
            <v>E.40.00.000.006</v>
          </cell>
          <cell r="E542" t="str">
            <v>Análise de Proposta</v>
          </cell>
          <cell r="F542">
            <v>0</v>
          </cell>
          <cell r="H542" t="str">
            <v>A4</v>
          </cell>
          <cell r="I542">
            <v>2.5</v>
          </cell>
          <cell r="J542">
            <v>39473</v>
          </cell>
          <cell r="K542">
            <v>39532</v>
          </cell>
          <cell r="P542" t="str">
            <v/>
          </cell>
          <cell r="S542" t="str">
            <v/>
          </cell>
        </row>
        <row r="543">
          <cell r="B543" t="str">
            <v>ÁREA 70</v>
          </cell>
          <cell r="E543" t="str">
            <v>INSTALAÇÕES DE APOIO ADMINISTRATIVO</v>
          </cell>
          <cell r="F543">
            <v>0</v>
          </cell>
          <cell r="P543" t="str">
            <v/>
          </cell>
          <cell r="S543" t="str">
            <v/>
          </cell>
        </row>
        <row r="544">
          <cell r="B544">
            <v>7000</v>
          </cell>
          <cell r="E544" t="str">
            <v>GERAL</v>
          </cell>
          <cell r="F544">
            <v>0</v>
          </cell>
          <cell r="P544" t="str">
            <v/>
          </cell>
          <cell r="S544" t="str">
            <v/>
          </cell>
        </row>
        <row r="545">
          <cell r="E545" t="str">
            <v>ARQUITETURA</v>
          </cell>
          <cell r="F545">
            <v>0</v>
          </cell>
          <cell r="P545" t="str">
            <v/>
          </cell>
          <cell r="S545" t="str">
            <v/>
          </cell>
        </row>
        <row r="546">
          <cell r="A546">
            <v>403</v>
          </cell>
          <cell r="B546" t="str">
            <v>7000-A-7000</v>
          </cell>
          <cell r="C546" t="str">
            <v>DE-E06-B15-060</v>
          </cell>
          <cell r="D546" t="str">
            <v>E.40.AR.070.005</v>
          </cell>
          <cell r="E546" t="str">
            <v>Arranjo Geral e Urbanização - Planta</v>
          </cell>
          <cell r="F546">
            <v>0</v>
          </cell>
          <cell r="H546" t="str">
            <v>A1</v>
          </cell>
          <cell r="I546">
            <v>1</v>
          </cell>
          <cell r="J546">
            <v>39457</v>
          </cell>
          <cell r="K546">
            <v>39466</v>
          </cell>
          <cell r="P546" t="str">
            <v/>
          </cell>
          <cell r="S546" t="str">
            <v/>
          </cell>
        </row>
        <row r="547">
          <cell r="A547">
            <v>404</v>
          </cell>
          <cell r="B547" t="str">
            <v>7000-A-7001</v>
          </cell>
          <cell r="C547" t="str">
            <v>DE-E06-B15-061</v>
          </cell>
          <cell r="D547" t="str">
            <v>E.40.AR.070.005</v>
          </cell>
          <cell r="E547" t="str">
            <v>Arranjo Geral e Urbanização - Detalhes</v>
          </cell>
          <cell r="F547">
            <v>0</v>
          </cell>
          <cell r="H547" t="str">
            <v>A1</v>
          </cell>
          <cell r="I547">
            <v>1</v>
          </cell>
          <cell r="J547">
            <v>39457</v>
          </cell>
          <cell r="K547">
            <v>39466</v>
          </cell>
          <cell r="P547" t="str">
            <v/>
          </cell>
          <cell r="S547" t="str">
            <v/>
          </cell>
        </row>
        <row r="548">
          <cell r="A548">
            <v>405</v>
          </cell>
          <cell r="B548" t="str">
            <v>7000-A-7002</v>
          </cell>
          <cell r="C548" t="str">
            <v>DE-E06-B15-062</v>
          </cell>
          <cell r="D548" t="str">
            <v>E.40.AR.070.005</v>
          </cell>
          <cell r="E548" t="str">
            <v>Paisagismo - Planta</v>
          </cell>
          <cell r="F548">
            <v>0</v>
          </cell>
          <cell r="H548" t="str">
            <v>A1</v>
          </cell>
          <cell r="I548">
            <v>1</v>
          </cell>
          <cell r="J548">
            <v>39457</v>
          </cell>
          <cell r="K548">
            <v>39466</v>
          </cell>
          <cell r="P548" t="str">
            <v/>
          </cell>
          <cell r="S548" t="str">
            <v/>
          </cell>
        </row>
        <row r="549">
          <cell r="A549">
            <v>406</v>
          </cell>
          <cell r="B549" t="str">
            <v>7000-A-7003</v>
          </cell>
          <cell r="C549" t="str">
            <v>DE-E06-B15-063</v>
          </cell>
          <cell r="D549" t="str">
            <v>E.40.AR.070.005</v>
          </cell>
          <cell r="E549" t="str">
            <v>Paisagismo - Detalhes e Lista</v>
          </cell>
          <cell r="F549">
            <v>0</v>
          </cell>
          <cell r="H549" t="str">
            <v>A1</v>
          </cell>
          <cell r="I549">
            <v>1</v>
          </cell>
          <cell r="J549">
            <v>39457</v>
          </cell>
          <cell r="K549">
            <v>39466</v>
          </cell>
          <cell r="P549" t="str">
            <v/>
          </cell>
          <cell r="S549" t="str">
            <v/>
          </cell>
        </row>
        <row r="550">
          <cell r="A550">
            <v>407</v>
          </cell>
          <cell r="B550" t="str">
            <v>7000-A-7004</v>
          </cell>
          <cell r="C550" t="str">
            <v>DE-E06-B15-064</v>
          </cell>
          <cell r="D550" t="str">
            <v>E.40.AR.070.010</v>
          </cell>
          <cell r="E550" t="str">
            <v>Passarelas Cobertas - Planta e Locação</v>
          </cell>
          <cell r="F550">
            <v>0</v>
          </cell>
          <cell r="H550" t="str">
            <v>A1</v>
          </cell>
          <cell r="I550">
            <v>1</v>
          </cell>
          <cell r="J550">
            <v>39457</v>
          </cell>
          <cell r="K550">
            <v>39466</v>
          </cell>
          <cell r="P550" t="str">
            <v/>
          </cell>
          <cell r="S550" t="str">
            <v/>
          </cell>
        </row>
        <row r="551">
          <cell r="A551">
            <v>408</v>
          </cell>
          <cell r="B551" t="str">
            <v>7000-A-7005</v>
          </cell>
          <cell r="C551" t="str">
            <v>DE-E06-B15-065</v>
          </cell>
          <cell r="D551" t="str">
            <v>E.40.AR.070.014</v>
          </cell>
          <cell r="E551" t="str">
            <v>Passarelas Cobertas - Cortes, Elevação e Detalhes</v>
          </cell>
          <cell r="F551">
            <v>0</v>
          </cell>
          <cell r="H551" t="str">
            <v>A1</v>
          </cell>
          <cell r="I551">
            <v>1</v>
          </cell>
          <cell r="J551">
            <v>39467</v>
          </cell>
          <cell r="K551">
            <v>39471</v>
          </cell>
          <cell r="P551" t="str">
            <v/>
          </cell>
          <cell r="S551" t="str">
            <v/>
          </cell>
        </row>
        <row r="552">
          <cell r="A552">
            <v>409</v>
          </cell>
          <cell r="B552" t="str">
            <v>7000-A-7006</v>
          </cell>
          <cell r="C552" t="str">
            <v>DE-E06-B15-066</v>
          </cell>
          <cell r="D552" t="str">
            <v>E.40.AR.070.005</v>
          </cell>
          <cell r="E552" t="str">
            <v>Especificação de Serviços de Urbanização</v>
          </cell>
          <cell r="F552">
            <v>0</v>
          </cell>
          <cell r="H552" t="str">
            <v>A4</v>
          </cell>
          <cell r="I552">
            <v>1</v>
          </cell>
          <cell r="J552">
            <v>39467</v>
          </cell>
          <cell r="K552">
            <v>39471</v>
          </cell>
          <cell r="P552" t="str">
            <v/>
          </cell>
          <cell r="S552" t="str">
            <v/>
          </cell>
        </row>
        <row r="553">
          <cell r="B553">
            <v>7000</v>
          </cell>
          <cell r="E553" t="str">
            <v>CONCRETO</v>
          </cell>
          <cell r="F553">
            <v>0</v>
          </cell>
          <cell r="P553" t="str">
            <v/>
          </cell>
          <cell r="S553" t="str">
            <v/>
          </cell>
        </row>
        <row r="554">
          <cell r="A554">
            <v>410</v>
          </cell>
          <cell r="B554" t="str">
            <v>LV-7000-C-7000</v>
          </cell>
          <cell r="C554" t="str">
            <v>LV-E06-B03-015</v>
          </cell>
          <cell r="D554" t="str">
            <v>E.40.CN.070.007</v>
          </cell>
          <cell r="E554" t="str">
            <v>Lista de Verificação de Desenhos de Fornecedores - Passarelas - Escritório Administrativo</v>
          </cell>
          <cell r="F554">
            <v>0</v>
          </cell>
          <cell r="H554" t="str">
            <v>A4</v>
          </cell>
          <cell r="I554">
            <v>5</v>
          </cell>
          <cell r="J554">
            <v>39457</v>
          </cell>
          <cell r="K554">
            <v>39463</v>
          </cell>
          <cell r="P554" t="str">
            <v/>
          </cell>
          <cell r="S554" t="str">
            <v/>
          </cell>
        </row>
        <row r="555">
          <cell r="A555">
            <v>411</v>
          </cell>
          <cell r="B555" t="str">
            <v>LV-7000-C-7001</v>
          </cell>
          <cell r="C555" t="str">
            <v>LV-E06-B03-016</v>
          </cell>
          <cell r="D555" t="str">
            <v>E.40.CN.070.007</v>
          </cell>
          <cell r="E555" t="str">
            <v>Lista de Verificação de Desenhos de Fornecedores - Passarelas - Portaria Principal</v>
          </cell>
          <cell r="F555">
            <v>0</v>
          </cell>
          <cell r="H555" t="str">
            <v>A4</v>
          </cell>
          <cell r="I555">
            <v>5</v>
          </cell>
          <cell r="J555">
            <v>39457</v>
          </cell>
          <cell r="K555">
            <v>39463</v>
          </cell>
          <cell r="P555" t="str">
            <v/>
          </cell>
          <cell r="S555" t="str">
            <v/>
          </cell>
        </row>
        <row r="556">
          <cell r="E556" t="str">
            <v>METÁLICA</v>
          </cell>
          <cell r="F556">
            <v>0</v>
          </cell>
          <cell r="P556" t="str">
            <v/>
          </cell>
          <cell r="S556" t="str">
            <v/>
          </cell>
        </row>
        <row r="557">
          <cell r="A557">
            <v>412</v>
          </cell>
          <cell r="B557" t="str">
            <v>LV-7000-S-7000</v>
          </cell>
          <cell r="C557" t="str">
            <v>LV-E06-B04-015</v>
          </cell>
          <cell r="D557" t="str">
            <v>E.40.EM.070.007</v>
          </cell>
          <cell r="E557" t="str">
            <v>Lista de Verificação de Desenhos de Fornecedores - Passarelas - ESCRITÓRIO DE ADMINISTRATIVO</v>
          </cell>
          <cell r="F557">
            <v>0</v>
          </cell>
          <cell r="H557" t="str">
            <v>A4</v>
          </cell>
          <cell r="I557">
            <v>4</v>
          </cell>
          <cell r="J557">
            <v>39487</v>
          </cell>
          <cell r="K557">
            <v>39493</v>
          </cell>
          <cell r="P557" t="str">
            <v/>
          </cell>
          <cell r="S557" t="str">
            <v/>
          </cell>
        </row>
        <row r="558">
          <cell r="A558">
            <v>413</v>
          </cell>
          <cell r="B558" t="str">
            <v>LV-7000-S-7001</v>
          </cell>
          <cell r="C558" t="str">
            <v>LV-E06-B04-016</v>
          </cell>
          <cell r="D558" t="str">
            <v>E.40.EM.070.007</v>
          </cell>
          <cell r="E558" t="str">
            <v>Lista de Verificação de Desenhos de Fornecedores - Passarelas - Portaria Principal</v>
          </cell>
          <cell r="F558">
            <v>0</v>
          </cell>
          <cell r="H558" t="str">
            <v>A4</v>
          </cell>
          <cell r="I558">
            <v>4</v>
          </cell>
          <cell r="J558">
            <v>39467</v>
          </cell>
          <cell r="K558">
            <v>39473</v>
          </cell>
          <cell r="P558" t="str">
            <v/>
          </cell>
          <cell r="S558" t="str">
            <v/>
          </cell>
        </row>
        <row r="559">
          <cell r="E559" t="str">
            <v>ELÉTRICA</v>
          </cell>
          <cell r="F559">
            <v>0</v>
          </cell>
          <cell r="P559" t="str">
            <v/>
          </cell>
          <cell r="S559" t="str">
            <v/>
          </cell>
        </row>
        <row r="560">
          <cell r="E560" t="str">
            <v>PASSARELAS (Escritório Administrativo)</v>
          </cell>
          <cell r="F560">
            <v>0</v>
          </cell>
          <cell r="P560" t="str">
            <v/>
          </cell>
          <cell r="S560" t="str">
            <v/>
          </cell>
        </row>
        <row r="561">
          <cell r="A561">
            <v>414</v>
          </cell>
          <cell r="B561" t="str">
            <v>7000-E-7000</v>
          </cell>
          <cell r="C561" t="str">
            <v>DE-E06-E06-060</v>
          </cell>
          <cell r="D561" t="str">
            <v>E.40.EL.070.005</v>
          </cell>
          <cell r="E561" t="str">
            <v>Planta de Iluminação e Tomadas de Corrente</v>
          </cell>
          <cell r="F561">
            <v>0</v>
          </cell>
          <cell r="H561" t="str">
            <v>A1</v>
          </cell>
          <cell r="I561">
            <v>1</v>
          </cell>
          <cell r="J561">
            <v>39467</v>
          </cell>
          <cell r="K561">
            <v>39476</v>
          </cell>
          <cell r="P561" t="str">
            <v/>
          </cell>
          <cell r="S561" t="str">
            <v/>
          </cell>
        </row>
        <row r="562">
          <cell r="A562">
            <v>415</v>
          </cell>
          <cell r="B562" t="str">
            <v>7000-E-7001</v>
          </cell>
          <cell r="C562" t="str">
            <v>DE-E06-E06-061</v>
          </cell>
          <cell r="D562" t="str">
            <v>E.40.EL.070.005</v>
          </cell>
          <cell r="E562" t="str">
            <v>Planta de SPDA</v>
          </cell>
          <cell r="F562">
            <v>0</v>
          </cell>
          <cell r="H562" t="str">
            <v>A1</v>
          </cell>
          <cell r="I562">
            <v>1</v>
          </cell>
          <cell r="J562">
            <v>39467</v>
          </cell>
          <cell r="K562">
            <v>39476</v>
          </cell>
          <cell r="P562" t="str">
            <v/>
          </cell>
          <cell r="S562" t="str">
            <v/>
          </cell>
        </row>
        <row r="563">
          <cell r="A563">
            <v>416</v>
          </cell>
          <cell r="B563" t="str">
            <v>7000-E-7002</v>
          </cell>
          <cell r="C563" t="str">
            <v>DE-E06-E06-062</v>
          </cell>
          <cell r="D563" t="str">
            <v>E.40.EL.070.005</v>
          </cell>
          <cell r="E563" t="str">
            <v>Diagrama Unifilar e Quadro de Cargas Elétricas</v>
          </cell>
          <cell r="F563">
            <v>0</v>
          </cell>
          <cell r="H563" t="str">
            <v>A1</v>
          </cell>
          <cell r="I563">
            <v>1.25</v>
          </cell>
          <cell r="J563">
            <v>39467</v>
          </cell>
          <cell r="K563">
            <v>39476</v>
          </cell>
          <cell r="P563" t="str">
            <v/>
          </cell>
          <cell r="S563" t="str">
            <v/>
          </cell>
        </row>
        <row r="564">
          <cell r="A564">
            <v>417</v>
          </cell>
          <cell r="B564" t="str">
            <v>MC-7000-E-7000</v>
          </cell>
          <cell r="C564" t="str">
            <v>MC-E06-E06-031</v>
          </cell>
          <cell r="D564" t="str">
            <v>E.40.EL.070.005</v>
          </cell>
          <cell r="E564" t="str">
            <v>Memória de Cálculo de Iluminação</v>
          </cell>
          <cell r="F564">
            <v>0</v>
          </cell>
          <cell r="H564" t="str">
            <v>A4</v>
          </cell>
          <cell r="I564">
            <v>3</v>
          </cell>
          <cell r="J564">
            <v>39467</v>
          </cell>
          <cell r="K564">
            <v>39476</v>
          </cell>
          <cell r="P564" t="str">
            <v/>
          </cell>
          <cell r="S564" t="str">
            <v/>
          </cell>
        </row>
        <row r="565">
          <cell r="A565">
            <v>418</v>
          </cell>
          <cell r="B565" t="str">
            <v>MC-7000-E-7001</v>
          </cell>
          <cell r="C565" t="str">
            <v>MC-E06-E06-032</v>
          </cell>
          <cell r="D565" t="str">
            <v>E.40.EL.070.005</v>
          </cell>
          <cell r="E565" t="str">
            <v>Memória de Cálculo de SPDA</v>
          </cell>
          <cell r="F565">
            <v>0</v>
          </cell>
          <cell r="H565" t="str">
            <v>A4</v>
          </cell>
          <cell r="I565">
            <v>3</v>
          </cell>
          <cell r="J565">
            <v>39467</v>
          </cell>
          <cell r="K565">
            <v>39476</v>
          </cell>
          <cell r="P565" t="str">
            <v/>
          </cell>
          <cell r="S565" t="str">
            <v/>
          </cell>
        </row>
        <row r="566">
          <cell r="A566">
            <v>419</v>
          </cell>
          <cell r="B566" t="str">
            <v>LM-7000-E-7000</v>
          </cell>
          <cell r="C566" t="str">
            <v>LM-E06-E06-016</v>
          </cell>
          <cell r="D566" t="str">
            <v>E.40.EL.070.005</v>
          </cell>
          <cell r="E566" t="str">
            <v>Lista de Materiais</v>
          </cell>
          <cell r="F566">
            <v>0</v>
          </cell>
          <cell r="H566" t="str">
            <v>A4</v>
          </cell>
          <cell r="I566">
            <v>0.875</v>
          </cell>
          <cell r="J566">
            <v>39467</v>
          </cell>
          <cell r="K566">
            <v>39476</v>
          </cell>
          <cell r="P566" t="str">
            <v/>
          </cell>
          <cell r="S566" t="str">
            <v/>
          </cell>
        </row>
        <row r="567">
          <cell r="A567">
            <v>420</v>
          </cell>
          <cell r="B567" t="str">
            <v>FD-7000-E-7000</v>
          </cell>
          <cell r="C567" t="str">
            <v>FD-E06-E06-016</v>
          </cell>
          <cell r="D567" t="str">
            <v>E.40.EL.070.005</v>
          </cell>
          <cell r="E567" t="str">
            <v>Folha de Dados (Quadro de Distribuição)</v>
          </cell>
          <cell r="F567">
            <v>0</v>
          </cell>
          <cell r="H567" t="str">
            <v>A4</v>
          </cell>
          <cell r="I567">
            <v>0.125</v>
          </cell>
          <cell r="J567">
            <v>39467</v>
          </cell>
          <cell r="K567">
            <v>39476</v>
          </cell>
          <cell r="P567" t="str">
            <v/>
          </cell>
          <cell r="S567" t="str">
            <v/>
          </cell>
        </row>
        <row r="568">
          <cell r="A568">
            <v>421</v>
          </cell>
          <cell r="B568" t="str">
            <v>MD-7000-E-7000</v>
          </cell>
          <cell r="C568" t="str">
            <v>MD-E06-E06-016</v>
          </cell>
          <cell r="D568" t="str">
            <v>E.40.EL.070.005</v>
          </cell>
          <cell r="E568" t="str">
            <v>Memorial Descritivo</v>
          </cell>
          <cell r="F568">
            <v>0</v>
          </cell>
          <cell r="H568" t="str">
            <v>A4</v>
          </cell>
          <cell r="I568">
            <v>1</v>
          </cell>
          <cell r="J568">
            <v>39467</v>
          </cell>
          <cell r="K568">
            <v>39476</v>
          </cell>
          <cell r="P568" t="str">
            <v/>
          </cell>
          <cell r="S568" t="str">
            <v/>
          </cell>
        </row>
        <row r="569">
          <cell r="E569" t="str">
            <v>ORÇAMENTAÇÃO</v>
          </cell>
          <cell r="F569">
            <v>0</v>
          </cell>
          <cell r="P569" t="str">
            <v/>
          </cell>
          <cell r="S569" t="str">
            <v/>
          </cell>
        </row>
        <row r="570">
          <cell r="A570">
            <v>422</v>
          </cell>
          <cell r="B570" t="str">
            <v>RT-7000-H-7000</v>
          </cell>
          <cell r="C570" t="str">
            <v>RT-E06-B00-014</v>
          </cell>
          <cell r="D570" t="str">
            <v>E.40.00.000.006</v>
          </cell>
          <cell r="E570" t="str">
            <v>Pacote para Orçamentação</v>
          </cell>
          <cell r="F570">
            <v>0</v>
          </cell>
          <cell r="H570" t="str">
            <v>A4</v>
          </cell>
          <cell r="I570">
            <v>0.75</v>
          </cell>
          <cell r="J570">
            <v>39473</v>
          </cell>
          <cell r="K570">
            <v>39532</v>
          </cell>
          <cell r="P570" t="str">
            <v/>
          </cell>
          <cell r="S570" t="str">
            <v/>
          </cell>
        </row>
        <row r="571">
          <cell r="E571" t="str">
            <v>ANÁLISE DE PROPOSTA</v>
          </cell>
          <cell r="F571">
            <v>0</v>
          </cell>
          <cell r="P571" t="str">
            <v/>
          </cell>
          <cell r="S571" t="str">
            <v/>
          </cell>
        </row>
        <row r="572">
          <cell r="A572">
            <v>423</v>
          </cell>
          <cell r="B572" t="str">
            <v>PT-7000-H-7000</v>
          </cell>
          <cell r="C572" t="str">
            <v>PT-E06-B00-014</v>
          </cell>
          <cell r="D572" t="str">
            <v>E.40.00.000.006</v>
          </cell>
          <cell r="E572" t="str">
            <v>Análise de Proposta</v>
          </cell>
          <cell r="F572">
            <v>0</v>
          </cell>
          <cell r="H572" t="str">
            <v>A4</v>
          </cell>
          <cell r="I572">
            <v>0.25</v>
          </cell>
          <cell r="J572">
            <v>39473</v>
          </cell>
          <cell r="K572">
            <v>39532</v>
          </cell>
          <cell r="P572" t="str">
            <v/>
          </cell>
          <cell r="S572" t="str">
            <v/>
          </cell>
        </row>
        <row r="573">
          <cell r="B573">
            <v>7000</v>
          </cell>
          <cell r="E573" t="str">
            <v>PASSARELAS (Portaria Principal)</v>
          </cell>
          <cell r="F573">
            <v>0</v>
          </cell>
          <cell r="P573" t="str">
            <v/>
          </cell>
          <cell r="S573" t="str">
            <v/>
          </cell>
        </row>
        <row r="574">
          <cell r="A574">
            <v>424</v>
          </cell>
          <cell r="B574" t="str">
            <v>7000-E-7003</v>
          </cell>
          <cell r="C574" t="str">
            <v>DE-E06-E06-063</v>
          </cell>
          <cell r="D574" t="str">
            <v>E.40.EL.070.005</v>
          </cell>
          <cell r="E574" t="str">
            <v>Planta de Iluminação e Tomadas de Corrente</v>
          </cell>
          <cell r="F574">
            <v>0</v>
          </cell>
          <cell r="H574" t="str">
            <v>A1</v>
          </cell>
          <cell r="I574">
            <v>1</v>
          </cell>
          <cell r="J574">
            <v>39467</v>
          </cell>
          <cell r="K574">
            <v>39476</v>
          </cell>
          <cell r="P574" t="str">
            <v/>
          </cell>
          <cell r="S574" t="str">
            <v/>
          </cell>
        </row>
        <row r="575">
          <cell r="A575">
            <v>425</v>
          </cell>
          <cell r="B575" t="str">
            <v>7000-E-7004</v>
          </cell>
          <cell r="C575" t="str">
            <v>DE-E06-E06-064</v>
          </cell>
          <cell r="D575" t="str">
            <v>E.40.EL.070.005</v>
          </cell>
          <cell r="E575" t="str">
            <v>Planta de SPDA</v>
          </cell>
          <cell r="F575">
            <v>0</v>
          </cell>
          <cell r="H575" t="str">
            <v>A1</v>
          </cell>
          <cell r="I575">
            <v>1</v>
          </cell>
          <cell r="J575">
            <v>39467</v>
          </cell>
          <cell r="K575">
            <v>39476</v>
          </cell>
          <cell r="P575" t="str">
            <v/>
          </cell>
          <cell r="S575" t="str">
            <v/>
          </cell>
        </row>
        <row r="576">
          <cell r="A576">
            <v>426</v>
          </cell>
          <cell r="B576" t="str">
            <v>7000-E-7005</v>
          </cell>
          <cell r="C576" t="str">
            <v>DE-E06-E06-065</v>
          </cell>
          <cell r="D576" t="str">
            <v>E.40.EL.070.005</v>
          </cell>
          <cell r="E576" t="str">
            <v>Diagrama Unifilar e Quadro de Cargas Elétricas</v>
          </cell>
          <cell r="F576">
            <v>0</v>
          </cell>
          <cell r="H576" t="str">
            <v>A1</v>
          </cell>
          <cell r="I576">
            <v>1.25</v>
          </cell>
          <cell r="J576">
            <v>39467</v>
          </cell>
          <cell r="K576">
            <v>39476</v>
          </cell>
          <cell r="P576" t="str">
            <v/>
          </cell>
          <cell r="S576" t="str">
            <v/>
          </cell>
        </row>
        <row r="577">
          <cell r="A577">
            <v>427</v>
          </cell>
          <cell r="B577" t="str">
            <v>MC-7000-E-7002</v>
          </cell>
          <cell r="C577" t="str">
            <v>MC-E06-E06-033</v>
          </cell>
          <cell r="D577" t="str">
            <v>E.40.EL.070.005</v>
          </cell>
          <cell r="E577" t="str">
            <v>Memória de Cálculo de Iluminação</v>
          </cell>
          <cell r="F577">
            <v>0</v>
          </cell>
          <cell r="H577" t="str">
            <v>A4</v>
          </cell>
          <cell r="I577">
            <v>3</v>
          </cell>
          <cell r="J577">
            <v>39467</v>
          </cell>
          <cell r="K577">
            <v>39476</v>
          </cell>
          <cell r="P577" t="str">
            <v/>
          </cell>
          <cell r="S577" t="str">
            <v/>
          </cell>
        </row>
        <row r="578">
          <cell r="A578">
            <v>428</v>
          </cell>
          <cell r="B578" t="str">
            <v>MC-7000-E-7003</v>
          </cell>
          <cell r="C578" t="str">
            <v>MC-E06-E06-034</v>
          </cell>
          <cell r="D578" t="str">
            <v>E.40.EL.070.005</v>
          </cell>
          <cell r="E578" t="str">
            <v>Memória de Cálculo de SPDA</v>
          </cell>
          <cell r="F578">
            <v>0</v>
          </cell>
          <cell r="H578" t="str">
            <v>A4</v>
          </cell>
          <cell r="I578">
            <v>3</v>
          </cell>
          <cell r="J578">
            <v>39467</v>
          </cell>
          <cell r="K578">
            <v>39476</v>
          </cell>
          <cell r="P578" t="str">
            <v/>
          </cell>
          <cell r="S578" t="str">
            <v/>
          </cell>
        </row>
        <row r="579">
          <cell r="A579">
            <v>429</v>
          </cell>
          <cell r="B579" t="str">
            <v>LM-7000-E-7001</v>
          </cell>
          <cell r="C579" t="str">
            <v>LM-E06-E06-017</v>
          </cell>
          <cell r="D579" t="str">
            <v>E.40.EL.070.005</v>
          </cell>
          <cell r="E579" t="str">
            <v>Lista de Materiais</v>
          </cell>
          <cell r="F579">
            <v>0</v>
          </cell>
          <cell r="H579" t="str">
            <v>A4</v>
          </cell>
          <cell r="I579">
            <v>1</v>
          </cell>
          <cell r="J579">
            <v>39467</v>
          </cell>
          <cell r="K579">
            <v>39476</v>
          </cell>
          <cell r="P579" t="str">
            <v/>
          </cell>
          <cell r="S579" t="str">
            <v/>
          </cell>
        </row>
        <row r="580">
          <cell r="A580">
            <v>430</v>
          </cell>
          <cell r="B580" t="str">
            <v>FD-7000-E-7001</v>
          </cell>
          <cell r="C580" t="str">
            <v>FD-E06-E06-017</v>
          </cell>
          <cell r="D580" t="str">
            <v>E.40.EL.070.005</v>
          </cell>
          <cell r="E580" t="str">
            <v>Folha de Dados (Quadro de Distribuição)</v>
          </cell>
          <cell r="F580">
            <v>0</v>
          </cell>
          <cell r="H580" t="str">
            <v>A4</v>
          </cell>
          <cell r="I580">
            <v>0.125</v>
          </cell>
          <cell r="J580">
            <v>39467</v>
          </cell>
          <cell r="K580">
            <v>39476</v>
          </cell>
          <cell r="P580" t="str">
            <v/>
          </cell>
          <cell r="S580" t="str">
            <v/>
          </cell>
        </row>
        <row r="581">
          <cell r="A581">
            <v>431</v>
          </cell>
          <cell r="B581" t="str">
            <v>MD-7000-E-7001</v>
          </cell>
          <cell r="C581" t="str">
            <v>MD-E06-E06-017</v>
          </cell>
          <cell r="D581" t="str">
            <v>E.40.EL.070.005</v>
          </cell>
          <cell r="E581" t="str">
            <v>Memorial Descritivo</v>
          </cell>
          <cell r="F581">
            <v>0</v>
          </cell>
          <cell r="H581" t="str">
            <v>A4</v>
          </cell>
          <cell r="I581">
            <v>1</v>
          </cell>
          <cell r="J581">
            <v>39467</v>
          </cell>
          <cell r="K581">
            <v>39476</v>
          </cell>
          <cell r="P581" t="str">
            <v/>
          </cell>
          <cell r="S581" t="str">
            <v/>
          </cell>
        </row>
        <row r="582">
          <cell r="E582" t="str">
            <v>HIDROSSANITÁRIAS</v>
          </cell>
          <cell r="F582">
            <v>0</v>
          </cell>
          <cell r="P582" t="str">
            <v/>
          </cell>
          <cell r="S582" t="str">
            <v/>
          </cell>
        </row>
        <row r="583">
          <cell r="A583">
            <v>432</v>
          </cell>
          <cell r="B583" t="str">
            <v>7000-B-7000</v>
          </cell>
          <cell r="C583" t="str">
            <v>DE-E06-B49-043</v>
          </cell>
          <cell r="D583" t="str">
            <v>E.40.IE.070.005</v>
          </cell>
          <cell r="E583" t="str">
            <v>Planta de Águas Pluviais - Cobertura</v>
          </cell>
          <cell r="F583">
            <v>0</v>
          </cell>
          <cell r="H583" t="str">
            <v>A1</v>
          </cell>
          <cell r="I583">
            <v>1</v>
          </cell>
          <cell r="J583">
            <v>39467</v>
          </cell>
          <cell r="K583">
            <v>39473</v>
          </cell>
          <cell r="P583" t="str">
            <v/>
          </cell>
          <cell r="S583" t="str">
            <v/>
          </cell>
        </row>
        <row r="584">
          <cell r="A584">
            <v>433</v>
          </cell>
          <cell r="B584" t="str">
            <v>LM-7000-B-7000</v>
          </cell>
          <cell r="C584" t="str">
            <v>LM-E06-B49-015</v>
          </cell>
          <cell r="D584" t="str">
            <v>E.40.IE.070.005</v>
          </cell>
          <cell r="E584" t="str">
            <v>Lista de Material</v>
          </cell>
          <cell r="F584">
            <v>0</v>
          </cell>
          <cell r="H584" t="str">
            <v>A4</v>
          </cell>
          <cell r="I584">
            <v>0.375</v>
          </cell>
          <cell r="J584">
            <v>39467</v>
          </cell>
          <cell r="K584">
            <v>39473</v>
          </cell>
          <cell r="P584" t="str">
            <v/>
          </cell>
          <cell r="S584" t="str">
            <v/>
          </cell>
        </row>
        <row r="585">
          <cell r="E585" t="str">
            <v>ORÇAMENTAÇÃO</v>
          </cell>
          <cell r="F585">
            <v>0</v>
          </cell>
          <cell r="P585" t="str">
            <v/>
          </cell>
          <cell r="S585" t="str">
            <v/>
          </cell>
        </row>
        <row r="586">
          <cell r="A586">
            <v>434</v>
          </cell>
          <cell r="B586" t="str">
            <v>RT-7000-H-7001</v>
          </cell>
          <cell r="C586" t="str">
            <v>RT-E06-B00-015</v>
          </cell>
          <cell r="D586" t="str">
            <v>E.40.00.000.006</v>
          </cell>
          <cell r="E586" t="str">
            <v>Pacote para Orçamentação</v>
          </cell>
          <cell r="F586">
            <v>0</v>
          </cell>
          <cell r="H586" t="str">
            <v>A4</v>
          </cell>
          <cell r="I586">
            <v>0.75</v>
          </cell>
          <cell r="J586">
            <v>39473</v>
          </cell>
          <cell r="K586">
            <v>39532</v>
          </cell>
          <cell r="P586" t="str">
            <v/>
          </cell>
          <cell r="S586" t="str">
            <v/>
          </cell>
        </row>
        <row r="587">
          <cell r="E587" t="str">
            <v>ANÁLISE DE PROPOSTA</v>
          </cell>
          <cell r="F587">
            <v>0</v>
          </cell>
          <cell r="P587" t="str">
            <v/>
          </cell>
          <cell r="S587" t="str">
            <v/>
          </cell>
        </row>
        <row r="588">
          <cell r="A588">
            <v>435</v>
          </cell>
          <cell r="B588" t="str">
            <v>PT-7000-H-7001</v>
          </cell>
          <cell r="C588" t="str">
            <v>PT-E06-B00-015</v>
          </cell>
          <cell r="D588" t="str">
            <v>E.40.00.000.006</v>
          </cell>
          <cell r="E588" t="str">
            <v>Análise de Proposta</v>
          </cell>
          <cell r="F588">
            <v>0</v>
          </cell>
          <cell r="H588" t="str">
            <v>A4</v>
          </cell>
          <cell r="I588">
            <v>0.25</v>
          </cell>
          <cell r="J588">
            <v>39473</v>
          </cell>
          <cell r="K588">
            <v>39532</v>
          </cell>
          <cell r="P588" t="str">
            <v/>
          </cell>
          <cell r="S588" t="str">
            <v/>
          </cell>
        </row>
        <row r="589">
          <cell r="B589">
            <v>7001</v>
          </cell>
          <cell r="E589" t="str">
            <v>ESCRITÓRIO ADMINISTRATIVO</v>
          </cell>
          <cell r="F589">
            <v>0</v>
          </cell>
          <cell r="P589" t="str">
            <v/>
          </cell>
          <cell r="S589" t="str">
            <v/>
          </cell>
        </row>
        <row r="590">
          <cell r="E590" t="str">
            <v>ARQUITETURA</v>
          </cell>
          <cell r="F590">
            <v>0</v>
          </cell>
          <cell r="P590" t="str">
            <v/>
          </cell>
          <cell r="S590" t="str">
            <v/>
          </cell>
        </row>
        <row r="591">
          <cell r="A591">
            <v>436</v>
          </cell>
          <cell r="B591" t="str">
            <v>7001-A-7000</v>
          </cell>
          <cell r="C591" t="str">
            <v>DE-E06-B15-067</v>
          </cell>
          <cell r="D591" t="str">
            <v>E.40.AR.070.020</v>
          </cell>
          <cell r="E591" t="str">
            <v>Planta Baixa</v>
          </cell>
          <cell r="F591">
            <v>0</v>
          </cell>
          <cell r="H591" t="str">
            <v>A1</v>
          </cell>
          <cell r="I591">
            <v>1</v>
          </cell>
          <cell r="J591">
            <v>39358</v>
          </cell>
          <cell r="K591">
            <v>39367</v>
          </cell>
          <cell r="P591" t="str">
            <v/>
          </cell>
          <cell r="S591" t="str">
            <v/>
          </cell>
        </row>
        <row r="592">
          <cell r="A592">
            <v>437</v>
          </cell>
          <cell r="B592" t="str">
            <v>7001-A-7001</v>
          </cell>
          <cell r="C592" t="str">
            <v>DE-E06-B15-068</v>
          </cell>
          <cell r="D592" t="str">
            <v>E.40.AR.070.020</v>
          </cell>
          <cell r="E592" t="str">
            <v>Cobertura</v>
          </cell>
          <cell r="F592">
            <v>0</v>
          </cell>
          <cell r="H592" t="str">
            <v>A1</v>
          </cell>
          <cell r="I592">
            <v>1</v>
          </cell>
          <cell r="J592">
            <v>39358</v>
          </cell>
          <cell r="K592">
            <v>39367</v>
          </cell>
          <cell r="P592" t="str">
            <v/>
          </cell>
          <cell r="S592" t="str">
            <v/>
          </cell>
        </row>
        <row r="593">
          <cell r="A593">
            <v>438</v>
          </cell>
          <cell r="B593" t="str">
            <v>7001-A-7002</v>
          </cell>
          <cell r="C593" t="str">
            <v>DE-E06-B15-069</v>
          </cell>
          <cell r="D593" t="str">
            <v>E.40.AR.070.020</v>
          </cell>
          <cell r="E593" t="str">
            <v xml:space="preserve">Cortes </v>
          </cell>
          <cell r="F593">
            <v>0</v>
          </cell>
          <cell r="H593" t="str">
            <v>A1</v>
          </cell>
          <cell r="I593">
            <v>1</v>
          </cell>
          <cell r="J593">
            <v>39358</v>
          </cell>
          <cell r="K593">
            <v>39367</v>
          </cell>
          <cell r="P593" t="str">
            <v/>
          </cell>
          <cell r="S593" t="str">
            <v/>
          </cell>
        </row>
        <row r="594">
          <cell r="A594">
            <v>439</v>
          </cell>
          <cell r="B594" t="str">
            <v>7001-A-7003</v>
          </cell>
          <cell r="C594" t="str">
            <v>DE-E06-B15-070</v>
          </cell>
          <cell r="D594" t="str">
            <v>E.40.AR.070.020</v>
          </cell>
          <cell r="E594" t="str">
            <v>Fachadas</v>
          </cell>
          <cell r="F594">
            <v>0</v>
          </cell>
          <cell r="H594" t="str">
            <v>A1</v>
          </cell>
          <cell r="I594">
            <v>1</v>
          </cell>
          <cell r="J594">
            <v>39358</v>
          </cell>
          <cell r="K594">
            <v>39367</v>
          </cell>
          <cell r="P594" t="str">
            <v/>
          </cell>
          <cell r="S594" t="str">
            <v/>
          </cell>
        </row>
        <row r="595">
          <cell r="A595">
            <v>440</v>
          </cell>
          <cell r="B595" t="str">
            <v>7001-A-7004</v>
          </cell>
          <cell r="C595" t="str">
            <v>DE-E06-B15-071</v>
          </cell>
          <cell r="D595" t="str">
            <v>E.40.AR.070.030</v>
          </cell>
          <cell r="E595" t="str">
            <v>Det. Sanit./Copa</v>
          </cell>
          <cell r="F595">
            <v>0</v>
          </cell>
          <cell r="H595" t="str">
            <v>A1</v>
          </cell>
          <cell r="I595">
            <v>1</v>
          </cell>
          <cell r="J595">
            <v>39375</v>
          </cell>
          <cell r="K595">
            <v>39384</v>
          </cell>
          <cell r="P595" t="str">
            <v/>
          </cell>
          <cell r="S595" t="str">
            <v/>
          </cell>
        </row>
        <row r="596">
          <cell r="A596">
            <v>441</v>
          </cell>
          <cell r="B596" t="str">
            <v>7001-A-7005</v>
          </cell>
          <cell r="C596" t="str">
            <v>DE-E06-B15-072</v>
          </cell>
          <cell r="D596" t="str">
            <v>E.40.AR.070.030</v>
          </cell>
          <cell r="E596" t="str">
            <v>Paginação de Forro</v>
          </cell>
          <cell r="F596">
            <v>0</v>
          </cell>
          <cell r="H596" t="str">
            <v>A1</v>
          </cell>
          <cell r="I596">
            <v>1</v>
          </cell>
          <cell r="J596">
            <v>39375</v>
          </cell>
          <cell r="K596">
            <v>39384</v>
          </cell>
          <cell r="P596" t="str">
            <v/>
          </cell>
          <cell r="S596" t="str">
            <v/>
          </cell>
        </row>
        <row r="597">
          <cell r="A597">
            <v>442</v>
          </cell>
          <cell r="B597" t="str">
            <v>7001-A-7006</v>
          </cell>
          <cell r="C597" t="str">
            <v>DE-E06-B15-073</v>
          </cell>
          <cell r="D597" t="str">
            <v>E.40.AR.070.030</v>
          </cell>
          <cell r="E597" t="str">
            <v>Lay out de Mobiliário</v>
          </cell>
          <cell r="F597">
            <v>0</v>
          </cell>
          <cell r="H597" t="str">
            <v>A1</v>
          </cell>
          <cell r="I597">
            <v>1</v>
          </cell>
          <cell r="J597">
            <v>39375</v>
          </cell>
          <cell r="K597">
            <v>39384</v>
          </cell>
          <cell r="P597" t="str">
            <v/>
          </cell>
          <cell r="S597" t="str">
            <v/>
          </cell>
        </row>
        <row r="598">
          <cell r="E598" t="str">
            <v>CONCRETO</v>
          </cell>
          <cell r="F598">
            <v>0</v>
          </cell>
          <cell r="P598" t="str">
            <v/>
          </cell>
          <cell r="S598" t="str">
            <v/>
          </cell>
        </row>
        <row r="599">
          <cell r="A599">
            <v>443</v>
          </cell>
          <cell r="B599" t="str">
            <v>LV-7001-C-7000</v>
          </cell>
          <cell r="C599" t="str">
            <v>LV-E06-B03-017</v>
          </cell>
          <cell r="D599" t="str">
            <v>E.40.CN.070.095</v>
          </cell>
          <cell r="E599" t="str">
            <v>Lista de Verificação de Desenhos de Fornecedores - Passarelas - ESCRITÓRIO DE ADMINISTRATIVO</v>
          </cell>
          <cell r="F599">
            <v>0</v>
          </cell>
          <cell r="H599" t="str">
            <v>A4</v>
          </cell>
          <cell r="I599">
            <v>10</v>
          </cell>
          <cell r="J599">
            <v>39390</v>
          </cell>
          <cell r="K599">
            <v>39396</v>
          </cell>
          <cell r="P599" t="str">
            <v/>
          </cell>
          <cell r="S599" t="str">
            <v/>
          </cell>
        </row>
        <row r="600">
          <cell r="E600" t="str">
            <v>METÁLICA</v>
          </cell>
          <cell r="F600">
            <v>0</v>
          </cell>
          <cell r="P600" t="str">
            <v/>
          </cell>
          <cell r="S600" t="str">
            <v/>
          </cell>
        </row>
        <row r="601">
          <cell r="A601">
            <v>444</v>
          </cell>
          <cell r="B601" t="str">
            <v>LV-7001-S-7000</v>
          </cell>
          <cell r="C601" t="str">
            <v>LV-E06-B04-017</v>
          </cell>
          <cell r="D601" t="str">
            <v>E.40.EM.070.015</v>
          </cell>
          <cell r="E601" t="str">
            <v>Lista de Verificação de Desenhos de Fornecedores</v>
          </cell>
          <cell r="F601">
            <v>0</v>
          </cell>
          <cell r="H601" t="str">
            <v>A4</v>
          </cell>
          <cell r="I601">
            <v>6</v>
          </cell>
          <cell r="J601">
            <v>39395</v>
          </cell>
          <cell r="K601">
            <v>39401</v>
          </cell>
          <cell r="P601" t="str">
            <v/>
          </cell>
          <cell r="S601" t="str">
            <v/>
          </cell>
        </row>
        <row r="602">
          <cell r="E602" t="str">
            <v>ELÉTRICA</v>
          </cell>
          <cell r="F602">
            <v>0</v>
          </cell>
          <cell r="P602" t="str">
            <v/>
          </cell>
          <cell r="S602" t="str">
            <v/>
          </cell>
        </row>
        <row r="603">
          <cell r="A603">
            <v>445</v>
          </cell>
          <cell r="B603" t="str">
            <v>7001-E-7000</v>
          </cell>
          <cell r="C603" t="str">
            <v>DE-E06-E06-066</v>
          </cell>
          <cell r="D603" t="str">
            <v>E.40.EL.070.010</v>
          </cell>
          <cell r="E603" t="str">
            <v>Planta de Distribuição de Força e Aterramento</v>
          </cell>
          <cell r="F603">
            <v>0</v>
          </cell>
          <cell r="H603" t="str">
            <v>A1</v>
          </cell>
          <cell r="I603">
            <v>1</v>
          </cell>
          <cell r="J603">
            <v>39375</v>
          </cell>
          <cell r="K603">
            <v>39381</v>
          </cell>
          <cell r="P603" t="str">
            <v/>
          </cell>
          <cell r="S603" t="str">
            <v/>
          </cell>
        </row>
        <row r="604">
          <cell r="A604">
            <v>446</v>
          </cell>
          <cell r="B604" t="str">
            <v>7001-E-7001</v>
          </cell>
          <cell r="C604" t="str">
            <v>DE-E06-E06-067</v>
          </cell>
          <cell r="D604" t="str">
            <v>E.40.EL.070.010</v>
          </cell>
          <cell r="E604" t="str">
            <v>Planta de Iluminação e Tomadas de Corrente</v>
          </cell>
          <cell r="F604">
            <v>0</v>
          </cell>
          <cell r="H604" t="str">
            <v>A1</v>
          </cell>
          <cell r="I604">
            <v>1</v>
          </cell>
          <cell r="J604">
            <v>39375</v>
          </cell>
          <cell r="K604">
            <v>39381</v>
          </cell>
          <cell r="P604" t="str">
            <v/>
          </cell>
          <cell r="S604" t="str">
            <v/>
          </cell>
        </row>
        <row r="605">
          <cell r="A605">
            <v>447</v>
          </cell>
          <cell r="B605" t="str">
            <v>7001-E-7002</v>
          </cell>
          <cell r="C605" t="str">
            <v>DE-E06-E06-068</v>
          </cell>
          <cell r="D605" t="str">
            <v>E.40.EL.070.010</v>
          </cell>
          <cell r="E605" t="str">
            <v>Planta de SPDA</v>
          </cell>
          <cell r="F605">
            <v>0</v>
          </cell>
          <cell r="H605" t="str">
            <v>A1</v>
          </cell>
          <cell r="I605">
            <v>1</v>
          </cell>
          <cell r="J605">
            <v>39375</v>
          </cell>
          <cell r="K605">
            <v>39381</v>
          </cell>
          <cell r="P605" t="str">
            <v/>
          </cell>
          <cell r="S605" t="str">
            <v/>
          </cell>
        </row>
        <row r="606">
          <cell r="A606">
            <v>448</v>
          </cell>
          <cell r="B606" t="str">
            <v>7001-E-7003</v>
          </cell>
          <cell r="C606" t="str">
            <v>DE-E06-E06-069</v>
          </cell>
          <cell r="D606" t="str">
            <v>E.40.EL.070.010</v>
          </cell>
          <cell r="E606" t="str">
            <v>Diagrama Unifilar e Quadro de Cargas Elétricas</v>
          </cell>
          <cell r="F606">
            <v>0</v>
          </cell>
          <cell r="H606" t="str">
            <v>A1</v>
          </cell>
          <cell r="I606">
            <v>1.25</v>
          </cell>
          <cell r="J606">
            <v>39375</v>
          </cell>
          <cell r="K606">
            <v>39381</v>
          </cell>
          <cell r="P606" t="str">
            <v/>
          </cell>
          <cell r="S606" t="str">
            <v/>
          </cell>
        </row>
        <row r="607">
          <cell r="A607">
            <v>449</v>
          </cell>
          <cell r="B607" t="str">
            <v>MC-7001-E-7000</v>
          </cell>
          <cell r="C607" t="str">
            <v>MC-E06-E06-035</v>
          </cell>
          <cell r="D607" t="str">
            <v>E.40.EL.070.010</v>
          </cell>
          <cell r="E607" t="str">
            <v>Memória de Cálculo de Iluminação</v>
          </cell>
          <cell r="F607">
            <v>0</v>
          </cell>
          <cell r="H607" t="str">
            <v>A4</v>
          </cell>
          <cell r="I607">
            <v>3</v>
          </cell>
          <cell r="J607">
            <v>39375</v>
          </cell>
          <cell r="K607">
            <v>39381</v>
          </cell>
          <cell r="P607" t="str">
            <v/>
          </cell>
          <cell r="S607" t="str">
            <v/>
          </cell>
        </row>
        <row r="608">
          <cell r="A608">
            <v>450</v>
          </cell>
          <cell r="B608" t="str">
            <v>MC-7001-E-7001</v>
          </cell>
          <cell r="C608" t="str">
            <v>MC-E06-E06-036</v>
          </cell>
          <cell r="D608" t="str">
            <v>E.40.EL.070.010</v>
          </cell>
          <cell r="E608" t="str">
            <v>Memória de Cálculo de SPDA</v>
          </cell>
          <cell r="F608">
            <v>0</v>
          </cell>
          <cell r="H608" t="str">
            <v>A4</v>
          </cell>
          <cell r="I608">
            <v>3</v>
          </cell>
          <cell r="J608">
            <v>39375</v>
          </cell>
          <cell r="K608">
            <v>39381</v>
          </cell>
          <cell r="P608" t="str">
            <v/>
          </cell>
          <cell r="S608" t="str">
            <v/>
          </cell>
        </row>
        <row r="609">
          <cell r="A609">
            <v>451</v>
          </cell>
          <cell r="B609" t="str">
            <v>LM-7001-E-7000</v>
          </cell>
          <cell r="C609" t="str">
            <v>LM-E06-E06-018</v>
          </cell>
          <cell r="D609" t="str">
            <v>E.40.EL.070.010</v>
          </cell>
          <cell r="E609" t="str">
            <v>Lista de Materiais</v>
          </cell>
          <cell r="F609">
            <v>0</v>
          </cell>
          <cell r="H609" t="str">
            <v>A4</v>
          </cell>
          <cell r="I609">
            <v>0.875</v>
          </cell>
          <cell r="J609">
            <v>39375</v>
          </cell>
          <cell r="K609">
            <v>39381</v>
          </cell>
          <cell r="P609" t="str">
            <v/>
          </cell>
          <cell r="S609" t="str">
            <v/>
          </cell>
        </row>
        <row r="610">
          <cell r="A610">
            <v>452</v>
          </cell>
          <cell r="B610" t="str">
            <v>FD-7001-E-7000</v>
          </cell>
          <cell r="C610" t="str">
            <v>FD-E06-E06-018</v>
          </cell>
          <cell r="D610" t="str">
            <v>E.40.EL.070.010</v>
          </cell>
          <cell r="E610" t="str">
            <v>Folha de Dados (Quadro de Distribuição)</v>
          </cell>
          <cell r="F610">
            <v>0</v>
          </cell>
          <cell r="H610" t="str">
            <v>A4</v>
          </cell>
          <cell r="I610">
            <v>0.125</v>
          </cell>
          <cell r="J610">
            <v>39375</v>
          </cell>
          <cell r="K610">
            <v>39381</v>
          </cell>
          <cell r="P610" t="str">
            <v/>
          </cell>
          <cell r="S610" t="str">
            <v/>
          </cell>
        </row>
        <row r="611">
          <cell r="A611">
            <v>453</v>
          </cell>
          <cell r="B611" t="str">
            <v>MD-7001-E-7000</v>
          </cell>
          <cell r="C611" t="str">
            <v>MD-E06-E06-018</v>
          </cell>
          <cell r="D611" t="str">
            <v>E.40.EL.070.010</v>
          </cell>
          <cell r="E611" t="str">
            <v>Memorial Descritivo</v>
          </cell>
          <cell r="F611">
            <v>0</v>
          </cell>
          <cell r="H611" t="str">
            <v>A4</v>
          </cell>
          <cell r="I611">
            <v>1</v>
          </cell>
          <cell r="J611">
            <v>39375</v>
          </cell>
          <cell r="K611">
            <v>39381</v>
          </cell>
          <cell r="P611" t="str">
            <v/>
          </cell>
          <cell r="S611" t="str">
            <v/>
          </cell>
        </row>
        <row r="612">
          <cell r="E612" t="str">
            <v>TELEFONIA E DADOS</v>
          </cell>
          <cell r="F612">
            <v>0</v>
          </cell>
          <cell r="P612" t="str">
            <v/>
          </cell>
          <cell r="S612" t="str">
            <v/>
          </cell>
        </row>
        <row r="613">
          <cell r="A613">
            <v>454</v>
          </cell>
          <cell r="B613" t="str">
            <v>7001-K-7000</v>
          </cell>
          <cell r="C613" t="str">
            <v>DE-E06-E47-006</v>
          </cell>
          <cell r="D613" t="str">
            <v>E.40.CM.070.005</v>
          </cell>
          <cell r="E613" t="str">
            <v>Planta Baixa</v>
          </cell>
          <cell r="F613">
            <v>0</v>
          </cell>
          <cell r="H613" t="str">
            <v>A1</v>
          </cell>
          <cell r="I613">
            <v>1</v>
          </cell>
          <cell r="J613">
            <v>39387</v>
          </cell>
          <cell r="K613">
            <v>39393</v>
          </cell>
          <cell r="P613" t="str">
            <v/>
          </cell>
          <cell r="S613" t="str">
            <v/>
          </cell>
        </row>
        <row r="614">
          <cell r="A614">
            <v>455</v>
          </cell>
          <cell r="B614" t="str">
            <v>LM-7001-K-7000</v>
          </cell>
          <cell r="C614" t="str">
            <v>LM-E06-E47-006</v>
          </cell>
          <cell r="D614" t="str">
            <v>E.40.CM.070.005</v>
          </cell>
          <cell r="E614" t="str">
            <v>Lista de Materiais</v>
          </cell>
          <cell r="F614">
            <v>0</v>
          </cell>
          <cell r="H614" t="str">
            <v>A4</v>
          </cell>
          <cell r="I614">
            <v>0.125</v>
          </cell>
          <cell r="J614">
            <v>39387</v>
          </cell>
          <cell r="K614">
            <v>39393</v>
          </cell>
          <cell r="P614" t="str">
            <v/>
          </cell>
          <cell r="S614" t="str">
            <v/>
          </cell>
        </row>
        <row r="615">
          <cell r="E615" t="str">
            <v>HIDROSSANITÁRIAS</v>
          </cell>
          <cell r="F615">
            <v>0</v>
          </cell>
          <cell r="P615" t="str">
            <v/>
          </cell>
          <cell r="S615" t="str">
            <v/>
          </cell>
        </row>
        <row r="616">
          <cell r="A616">
            <v>456</v>
          </cell>
          <cell r="B616" t="str">
            <v>7001-B-7000</v>
          </cell>
          <cell r="C616" t="str">
            <v>DE-E06-B49-049</v>
          </cell>
          <cell r="D616" t="str">
            <v>E.40.IE.070.010</v>
          </cell>
          <cell r="E616" t="str">
            <v xml:space="preserve">Água Fria - Planta </v>
          </cell>
          <cell r="F616">
            <v>0</v>
          </cell>
          <cell r="H616" t="str">
            <v>A1</v>
          </cell>
          <cell r="I616">
            <v>1</v>
          </cell>
          <cell r="J616">
            <v>39375</v>
          </cell>
          <cell r="K616">
            <v>39381</v>
          </cell>
          <cell r="P616" t="str">
            <v/>
          </cell>
          <cell r="S616" t="str">
            <v/>
          </cell>
        </row>
        <row r="617">
          <cell r="A617">
            <v>457</v>
          </cell>
          <cell r="B617" t="str">
            <v>7001-B-7001</v>
          </cell>
          <cell r="C617" t="str">
            <v>DE-E06-B49-050</v>
          </cell>
          <cell r="D617" t="str">
            <v>E.40.IE.070.010</v>
          </cell>
          <cell r="E617" t="str">
            <v>Água Fria - Isométrico</v>
          </cell>
          <cell r="F617">
            <v>0</v>
          </cell>
          <cell r="H617" t="str">
            <v>A1</v>
          </cell>
          <cell r="I617">
            <v>1</v>
          </cell>
          <cell r="J617">
            <v>39375</v>
          </cell>
          <cell r="K617">
            <v>39381</v>
          </cell>
          <cell r="P617" t="str">
            <v/>
          </cell>
          <cell r="S617" t="str">
            <v/>
          </cell>
        </row>
        <row r="618">
          <cell r="A618">
            <v>458</v>
          </cell>
          <cell r="B618" t="str">
            <v>7001-B-7002</v>
          </cell>
          <cell r="C618" t="str">
            <v>DE-E06-B49-051</v>
          </cell>
          <cell r="D618" t="str">
            <v>E.40.IE.070.010</v>
          </cell>
          <cell r="E618" t="str">
            <v>Planta Baixa - Esgoto Sanitário</v>
          </cell>
          <cell r="F618">
            <v>0</v>
          </cell>
          <cell r="H618" t="str">
            <v>A1</v>
          </cell>
          <cell r="I618">
            <v>1</v>
          </cell>
          <cell r="J618">
            <v>39375</v>
          </cell>
          <cell r="K618">
            <v>39381</v>
          </cell>
          <cell r="P618" t="str">
            <v/>
          </cell>
          <cell r="S618" t="str">
            <v/>
          </cell>
        </row>
        <row r="619">
          <cell r="A619">
            <v>459</v>
          </cell>
          <cell r="B619" t="str">
            <v>7001-B-7003</v>
          </cell>
          <cell r="C619" t="str">
            <v>DE-E06-B49-052</v>
          </cell>
          <cell r="D619" t="str">
            <v>E.40.IE.070.010</v>
          </cell>
          <cell r="E619" t="str">
            <v>Planta - Esquema Vertical e Detalhes - Esgoto Sanitário</v>
          </cell>
          <cell r="F619">
            <v>0</v>
          </cell>
          <cell r="H619" t="str">
            <v>A1</v>
          </cell>
          <cell r="I619">
            <v>1</v>
          </cell>
          <cell r="J619">
            <v>39375</v>
          </cell>
          <cell r="K619">
            <v>39381</v>
          </cell>
          <cell r="P619" t="str">
            <v/>
          </cell>
          <cell r="S619" t="str">
            <v/>
          </cell>
        </row>
        <row r="620">
          <cell r="A620">
            <v>460</v>
          </cell>
          <cell r="B620" t="str">
            <v>7001-B-7004</v>
          </cell>
          <cell r="C620" t="str">
            <v>DE-E06-B49-053</v>
          </cell>
          <cell r="D620" t="str">
            <v>E.40.IE.070.010</v>
          </cell>
          <cell r="E620" t="str">
            <v>Planta e Detalhes - Águas Pluviais</v>
          </cell>
          <cell r="F620">
            <v>0</v>
          </cell>
          <cell r="H620" t="str">
            <v>A1</v>
          </cell>
          <cell r="I620">
            <v>1</v>
          </cell>
          <cell r="J620">
            <v>39375</v>
          </cell>
          <cell r="K620">
            <v>39381</v>
          </cell>
          <cell r="P620" t="str">
            <v/>
          </cell>
          <cell r="S620" t="str">
            <v/>
          </cell>
        </row>
        <row r="621">
          <cell r="A621">
            <v>461</v>
          </cell>
          <cell r="B621" t="str">
            <v>7001-B-7005</v>
          </cell>
          <cell r="C621" t="str">
            <v>DE-E06-B49-054</v>
          </cell>
          <cell r="D621" t="str">
            <v>E.40.IE.070.010</v>
          </cell>
          <cell r="E621" t="str">
            <v>Água Fria  - Planta da Cobertura</v>
          </cell>
          <cell r="F621">
            <v>0</v>
          </cell>
          <cell r="H621" t="str">
            <v>A1</v>
          </cell>
          <cell r="I621">
            <v>1</v>
          </cell>
          <cell r="J621">
            <v>39375</v>
          </cell>
          <cell r="K621">
            <v>39381</v>
          </cell>
          <cell r="P621" t="str">
            <v/>
          </cell>
          <cell r="S621" t="str">
            <v/>
          </cell>
        </row>
        <row r="622">
          <cell r="A622">
            <v>462</v>
          </cell>
          <cell r="B622" t="str">
            <v>LM-7001-K-7000</v>
          </cell>
          <cell r="C622" t="str">
            <v>LM-E06-B49-017</v>
          </cell>
          <cell r="D622" t="str">
            <v>E.40.IE.070.010</v>
          </cell>
          <cell r="E622" t="str">
            <v>Lista de Material</v>
          </cell>
          <cell r="F622">
            <v>0</v>
          </cell>
          <cell r="H622" t="str">
            <v>A4</v>
          </cell>
          <cell r="I622">
            <v>0.375</v>
          </cell>
          <cell r="J622">
            <v>39375</v>
          </cell>
          <cell r="K622">
            <v>39381</v>
          </cell>
          <cell r="P622" t="str">
            <v/>
          </cell>
          <cell r="S622" t="str">
            <v/>
          </cell>
        </row>
        <row r="623">
          <cell r="E623" t="str">
            <v>ORÇAMENTAÇÃO</v>
          </cell>
          <cell r="F623">
            <v>0</v>
          </cell>
          <cell r="P623" t="str">
            <v/>
          </cell>
          <cell r="S623" t="str">
            <v/>
          </cell>
        </row>
        <row r="624">
          <cell r="A624">
            <v>463</v>
          </cell>
          <cell r="B624" t="str">
            <v>RT-7001-H-7000</v>
          </cell>
          <cell r="C624" t="str">
            <v>RT-E06-B00-016</v>
          </cell>
          <cell r="D624" t="str">
            <v>E.40.00.000.006</v>
          </cell>
          <cell r="E624" t="str">
            <v>Pacote para Orçamentação</v>
          </cell>
          <cell r="F624">
            <v>0</v>
          </cell>
          <cell r="H624" t="str">
            <v>A4</v>
          </cell>
          <cell r="I624">
            <v>2.25</v>
          </cell>
          <cell r="J624">
            <v>39473</v>
          </cell>
          <cell r="K624">
            <v>39532</v>
          </cell>
          <cell r="P624" t="str">
            <v/>
          </cell>
          <cell r="S624" t="str">
            <v/>
          </cell>
        </row>
        <row r="625">
          <cell r="A625">
            <v>-1000</v>
          </cell>
          <cell r="E625" t="str">
            <v>ANÁLISE DE PROPOSTA</v>
          </cell>
          <cell r="F625">
            <v>0</v>
          </cell>
          <cell r="P625" t="str">
            <v/>
          </cell>
          <cell r="S625" t="str">
            <v/>
          </cell>
        </row>
        <row r="626">
          <cell r="A626">
            <v>464</v>
          </cell>
          <cell r="B626" t="str">
            <v>PT-7001-H-7000</v>
          </cell>
          <cell r="C626" t="str">
            <v>PT-E06-B00-016</v>
          </cell>
          <cell r="D626" t="str">
            <v>E.40.00.000.006</v>
          </cell>
          <cell r="E626" t="str">
            <v>Análise de Proposta</v>
          </cell>
          <cell r="F626">
            <v>0</v>
          </cell>
          <cell r="H626" t="str">
            <v>A4</v>
          </cell>
          <cell r="I626">
            <v>1.5</v>
          </cell>
          <cell r="J626">
            <v>39473</v>
          </cell>
          <cell r="K626">
            <v>39532</v>
          </cell>
          <cell r="P626" t="str">
            <v/>
          </cell>
          <cell r="S626" t="str">
            <v/>
          </cell>
        </row>
        <row r="627">
          <cell r="B627">
            <v>7003</v>
          </cell>
          <cell r="E627" t="str">
            <v>PORTARIA PRINCIPAL E ESTACIONAMENTO PARA VISITANTES/ CENTRAL DE SEGURANÇA PATRIMONIAL - CELULA ADMINISTRATIVA</v>
          </cell>
          <cell r="F627">
            <v>0</v>
          </cell>
          <cell r="P627" t="str">
            <v/>
          </cell>
          <cell r="S627" t="str">
            <v/>
          </cell>
        </row>
        <row r="628">
          <cell r="E628" t="str">
            <v>ARQUITETURA</v>
          </cell>
          <cell r="F628">
            <v>0</v>
          </cell>
          <cell r="P628" t="str">
            <v/>
          </cell>
          <cell r="S628" t="str">
            <v/>
          </cell>
        </row>
        <row r="629">
          <cell r="A629">
            <v>465</v>
          </cell>
          <cell r="B629" t="str">
            <v>7003-A-7000</v>
          </cell>
          <cell r="C629" t="str">
            <v>DE-E06-B15-074</v>
          </cell>
          <cell r="D629" t="str">
            <v>E.40.AR.070.035</v>
          </cell>
          <cell r="E629" t="str">
            <v>Planta Baixa e Cobertura</v>
          </cell>
          <cell r="F629">
            <v>0</v>
          </cell>
          <cell r="H629" t="str">
            <v>A1</v>
          </cell>
          <cell r="I629">
            <v>1</v>
          </cell>
          <cell r="J629">
            <v>39377</v>
          </cell>
          <cell r="K629">
            <v>39386</v>
          </cell>
          <cell r="P629" t="str">
            <v/>
          </cell>
          <cell r="S629" t="str">
            <v/>
          </cell>
        </row>
        <row r="630">
          <cell r="A630">
            <v>466</v>
          </cell>
          <cell r="B630" t="str">
            <v>7003-A-7001</v>
          </cell>
          <cell r="C630" t="str">
            <v>DE-E06-B15-075</v>
          </cell>
          <cell r="D630" t="str">
            <v>E.40.AR.070.035</v>
          </cell>
          <cell r="E630" t="str">
            <v>Cortes e Fachadas</v>
          </cell>
          <cell r="F630">
            <v>0</v>
          </cell>
          <cell r="H630" t="str">
            <v>A1</v>
          </cell>
          <cell r="I630">
            <v>1</v>
          </cell>
          <cell r="J630">
            <v>39377</v>
          </cell>
          <cell r="K630">
            <v>39386</v>
          </cell>
          <cell r="P630" t="str">
            <v/>
          </cell>
          <cell r="S630" t="str">
            <v/>
          </cell>
        </row>
        <row r="631">
          <cell r="A631">
            <v>467</v>
          </cell>
          <cell r="B631" t="str">
            <v>7003-A-7002</v>
          </cell>
          <cell r="C631" t="str">
            <v>DE-E06-B15-076</v>
          </cell>
          <cell r="D631" t="str">
            <v>E.40.AR.070.045</v>
          </cell>
          <cell r="E631" t="str">
            <v>Det. Sanitários/Copa</v>
          </cell>
          <cell r="F631">
            <v>0</v>
          </cell>
          <cell r="H631" t="str">
            <v>A1</v>
          </cell>
          <cell r="I631">
            <v>1</v>
          </cell>
          <cell r="J631">
            <v>39397</v>
          </cell>
          <cell r="K631">
            <v>39401</v>
          </cell>
          <cell r="P631" t="str">
            <v/>
          </cell>
          <cell r="S631" t="str">
            <v/>
          </cell>
        </row>
        <row r="632">
          <cell r="A632">
            <v>468</v>
          </cell>
          <cell r="B632" t="str">
            <v>7003-A-7003</v>
          </cell>
          <cell r="C632" t="str">
            <v>DE-E06-B15-077</v>
          </cell>
          <cell r="D632" t="str">
            <v>E.40.AR.070.045</v>
          </cell>
          <cell r="E632" t="str">
            <v>Paginação de Forro e Lay out de Mobiliário</v>
          </cell>
          <cell r="F632">
            <v>0</v>
          </cell>
          <cell r="H632" t="str">
            <v>A1</v>
          </cell>
          <cell r="I632">
            <v>1</v>
          </cell>
          <cell r="J632">
            <v>39397</v>
          </cell>
          <cell r="K632">
            <v>39401</v>
          </cell>
          <cell r="P632" t="str">
            <v/>
          </cell>
          <cell r="S632" t="str">
            <v/>
          </cell>
        </row>
        <row r="633">
          <cell r="E633" t="str">
            <v>CONCRETO</v>
          </cell>
          <cell r="F633">
            <v>0</v>
          </cell>
          <cell r="P633" t="str">
            <v/>
          </cell>
          <cell r="S633" t="str">
            <v/>
          </cell>
        </row>
        <row r="634">
          <cell r="A634">
            <v>469</v>
          </cell>
          <cell r="B634" t="str">
            <v>LV-7003-C-7000</v>
          </cell>
          <cell r="C634" t="str">
            <v>LV-E06-B03-018</v>
          </cell>
          <cell r="D634" t="str">
            <v>E.40.CN.070.025</v>
          </cell>
          <cell r="E634" t="str">
            <v>Lista de Verificação de Desenhos de Fornecedores</v>
          </cell>
          <cell r="F634">
            <v>0</v>
          </cell>
          <cell r="H634" t="str">
            <v>A4</v>
          </cell>
          <cell r="I634">
            <v>8</v>
          </cell>
          <cell r="J634">
            <v>39417</v>
          </cell>
          <cell r="K634">
            <v>39423</v>
          </cell>
          <cell r="P634" t="str">
            <v/>
          </cell>
          <cell r="S634" t="str">
            <v/>
          </cell>
        </row>
        <row r="635">
          <cell r="E635" t="str">
            <v>METÁLICA</v>
          </cell>
          <cell r="F635">
            <v>0</v>
          </cell>
          <cell r="P635" t="str">
            <v/>
          </cell>
          <cell r="S635" t="str">
            <v/>
          </cell>
        </row>
        <row r="636">
          <cell r="A636">
            <v>470</v>
          </cell>
          <cell r="B636" t="str">
            <v>LV-7003-S-7000</v>
          </cell>
          <cell r="C636" t="str">
            <v>LV-E06-B04-018</v>
          </cell>
          <cell r="D636" t="str">
            <v>E.40.EM.070.025</v>
          </cell>
          <cell r="E636" t="str">
            <v>Lista de Verificação de Desenhos de Fornecedores</v>
          </cell>
          <cell r="F636">
            <v>0</v>
          </cell>
          <cell r="H636" t="str">
            <v>A4</v>
          </cell>
          <cell r="I636">
            <v>5</v>
          </cell>
          <cell r="J636">
            <v>39417</v>
          </cell>
          <cell r="K636">
            <v>39423</v>
          </cell>
          <cell r="P636" t="str">
            <v/>
          </cell>
          <cell r="S636" t="str">
            <v/>
          </cell>
        </row>
        <row r="637">
          <cell r="E637" t="str">
            <v>ELÉTRICA</v>
          </cell>
          <cell r="F637">
            <v>0</v>
          </cell>
          <cell r="P637" t="str">
            <v/>
          </cell>
          <cell r="S637" t="str">
            <v/>
          </cell>
        </row>
        <row r="638">
          <cell r="A638">
            <v>471</v>
          </cell>
          <cell r="B638" t="str">
            <v>7003-E-7000</v>
          </cell>
          <cell r="C638" t="str">
            <v>DE-E06-E06-070</v>
          </cell>
          <cell r="D638" t="str">
            <v>E.40.EL.070.025</v>
          </cell>
          <cell r="E638" t="str">
            <v>Planta de Distribuição de Força e Aterramento</v>
          </cell>
          <cell r="F638">
            <v>0</v>
          </cell>
          <cell r="H638" t="str">
            <v>A1</v>
          </cell>
          <cell r="I638">
            <v>1</v>
          </cell>
          <cell r="J638">
            <v>39397</v>
          </cell>
          <cell r="K638">
            <v>39403</v>
          </cell>
          <cell r="P638" t="str">
            <v/>
          </cell>
          <cell r="S638" t="str">
            <v/>
          </cell>
        </row>
        <row r="639">
          <cell r="A639">
            <v>472</v>
          </cell>
          <cell r="B639" t="str">
            <v>7003-E-7001</v>
          </cell>
          <cell r="C639" t="str">
            <v>DE-E06-E06-071</v>
          </cell>
          <cell r="D639" t="str">
            <v>E.40.EL.070.025</v>
          </cell>
          <cell r="E639" t="str">
            <v>Planta de Iluminação e Tomadas de Corrente</v>
          </cell>
          <cell r="F639">
            <v>0</v>
          </cell>
          <cell r="H639" t="str">
            <v>A1</v>
          </cell>
          <cell r="I639">
            <v>1</v>
          </cell>
          <cell r="J639">
            <v>39397</v>
          </cell>
          <cell r="K639">
            <v>39403</v>
          </cell>
          <cell r="P639" t="str">
            <v/>
          </cell>
          <cell r="S639" t="str">
            <v/>
          </cell>
        </row>
        <row r="640">
          <cell r="A640">
            <v>473</v>
          </cell>
          <cell r="B640" t="str">
            <v>7003-E-7002</v>
          </cell>
          <cell r="C640" t="str">
            <v>DE-E06-E06-072</v>
          </cell>
          <cell r="D640" t="str">
            <v>E.40.EL.070.025</v>
          </cell>
          <cell r="E640" t="str">
            <v>Planta de SPDA</v>
          </cell>
          <cell r="F640">
            <v>0</v>
          </cell>
          <cell r="H640" t="str">
            <v>A1</v>
          </cell>
          <cell r="I640">
            <v>1</v>
          </cell>
          <cell r="J640">
            <v>39397</v>
          </cell>
          <cell r="K640">
            <v>39403</v>
          </cell>
          <cell r="P640" t="str">
            <v/>
          </cell>
          <cell r="S640" t="str">
            <v/>
          </cell>
        </row>
        <row r="641">
          <cell r="A641">
            <v>474</v>
          </cell>
          <cell r="B641" t="str">
            <v>7003-E-7003</v>
          </cell>
          <cell r="C641" t="str">
            <v>DE-E06-E06-073</v>
          </cell>
          <cell r="D641" t="str">
            <v>E.40.EL.070.025</v>
          </cell>
          <cell r="E641" t="str">
            <v>Diagrama Unifilar e Quadro de Cargas Elétricas</v>
          </cell>
          <cell r="F641">
            <v>0</v>
          </cell>
          <cell r="H641" t="str">
            <v>A1</v>
          </cell>
          <cell r="I641">
            <v>1.25</v>
          </cell>
          <cell r="J641">
            <v>39397</v>
          </cell>
          <cell r="K641">
            <v>39403</v>
          </cell>
          <cell r="P641" t="str">
            <v/>
          </cell>
          <cell r="S641" t="str">
            <v/>
          </cell>
        </row>
        <row r="642">
          <cell r="A642">
            <v>475</v>
          </cell>
          <cell r="B642" t="str">
            <v>MC-7003-E-7000</v>
          </cell>
          <cell r="C642" t="str">
            <v>MC-E06-E06-037</v>
          </cell>
          <cell r="D642" t="str">
            <v>E.40.EL.070.025</v>
          </cell>
          <cell r="E642" t="str">
            <v>Memória de Cálculo de Iluminação</v>
          </cell>
          <cell r="F642">
            <v>0</v>
          </cell>
          <cell r="H642" t="str">
            <v>A4</v>
          </cell>
          <cell r="I642">
            <v>3</v>
          </cell>
          <cell r="J642">
            <v>39397</v>
          </cell>
          <cell r="K642">
            <v>39403</v>
          </cell>
          <cell r="P642" t="str">
            <v/>
          </cell>
          <cell r="S642" t="str">
            <v/>
          </cell>
        </row>
        <row r="643">
          <cell r="A643">
            <v>476</v>
          </cell>
          <cell r="B643" t="str">
            <v>MC-7003-E-7001</v>
          </cell>
          <cell r="C643" t="str">
            <v>MC-E06-E06-038</v>
          </cell>
          <cell r="D643" t="str">
            <v>E.40.EL.070.025</v>
          </cell>
          <cell r="E643" t="str">
            <v>Memória de Cálculo de SPDA</v>
          </cell>
          <cell r="F643">
            <v>0</v>
          </cell>
          <cell r="H643" t="str">
            <v>A4</v>
          </cell>
          <cell r="I643">
            <v>3</v>
          </cell>
          <cell r="J643">
            <v>39397</v>
          </cell>
          <cell r="K643">
            <v>39403</v>
          </cell>
          <cell r="P643" t="str">
            <v/>
          </cell>
          <cell r="S643" t="str">
            <v/>
          </cell>
        </row>
        <row r="644">
          <cell r="A644">
            <v>477</v>
          </cell>
          <cell r="B644" t="str">
            <v>LM-7003-E-7000</v>
          </cell>
          <cell r="C644" t="str">
            <v>LM-E06-E06-019</v>
          </cell>
          <cell r="D644" t="str">
            <v>E.40.EL.070.025</v>
          </cell>
          <cell r="E644" t="str">
            <v>Lista de Materiais</v>
          </cell>
          <cell r="F644">
            <v>0</v>
          </cell>
          <cell r="H644" t="str">
            <v>A4</v>
          </cell>
          <cell r="I644">
            <v>1</v>
          </cell>
          <cell r="J644">
            <v>39397</v>
          </cell>
          <cell r="K644">
            <v>39403</v>
          </cell>
          <cell r="P644" t="str">
            <v/>
          </cell>
          <cell r="S644" t="str">
            <v/>
          </cell>
        </row>
        <row r="645">
          <cell r="A645">
            <v>478</v>
          </cell>
          <cell r="B645" t="str">
            <v>FD-7003-E-7000</v>
          </cell>
          <cell r="C645" t="str">
            <v>FD-E06-E06-019</v>
          </cell>
          <cell r="D645" t="str">
            <v>E.40.EL.070.025</v>
          </cell>
          <cell r="E645" t="str">
            <v>Folha de Dados (Quadro de Distribuição)</v>
          </cell>
          <cell r="F645">
            <v>0</v>
          </cell>
          <cell r="H645" t="str">
            <v>A4</v>
          </cell>
          <cell r="I645">
            <v>0.125</v>
          </cell>
          <cell r="J645">
            <v>39397</v>
          </cell>
          <cell r="K645">
            <v>39403</v>
          </cell>
          <cell r="P645" t="str">
            <v/>
          </cell>
          <cell r="S645" t="str">
            <v/>
          </cell>
        </row>
        <row r="646">
          <cell r="A646">
            <v>479</v>
          </cell>
          <cell r="B646" t="str">
            <v>MD-7003-E-7000</v>
          </cell>
          <cell r="C646" t="str">
            <v>MD-E06-E06-019</v>
          </cell>
          <cell r="D646" t="str">
            <v>E.40.EL.070.025</v>
          </cell>
          <cell r="E646" t="str">
            <v>Memorial Descritivo</v>
          </cell>
          <cell r="F646">
            <v>0</v>
          </cell>
          <cell r="H646" t="str">
            <v>A4</v>
          </cell>
          <cell r="I646">
            <v>1</v>
          </cell>
          <cell r="J646">
            <v>39397</v>
          </cell>
          <cell r="K646">
            <v>39403</v>
          </cell>
          <cell r="P646" t="str">
            <v/>
          </cell>
          <cell r="S646" t="str">
            <v/>
          </cell>
        </row>
        <row r="647">
          <cell r="E647" t="str">
            <v>TELEFONIA E DADOS</v>
          </cell>
          <cell r="F647">
            <v>0</v>
          </cell>
          <cell r="P647" t="str">
            <v/>
          </cell>
          <cell r="S647" t="str">
            <v/>
          </cell>
        </row>
        <row r="648">
          <cell r="A648">
            <v>480</v>
          </cell>
          <cell r="B648" t="str">
            <v>7003-K-7001</v>
          </cell>
          <cell r="C648" t="str">
            <v>DE-E06-E47-008</v>
          </cell>
          <cell r="D648" t="str">
            <v>E.40.CM.070.020</v>
          </cell>
          <cell r="E648" t="str">
            <v>Planta Baixa</v>
          </cell>
          <cell r="F648">
            <v>0</v>
          </cell>
          <cell r="H648" t="str">
            <v>A1</v>
          </cell>
          <cell r="I648">
            <v>1</v>
          </cell>
          <cell r="J648">
            <v>39397</v>
          </cell>
          <cell r="K648">
            <v>39403</v>
          </cell>
          <cell r="P648" t="str">
            <v/>
          </cell>
          <cell r="S648" t="str">
            <v/>
          </cell>
        </row>
        <row r="649">
          <cell r="A649">
            <v>481</v>
          </cell>
          <cell r="B649" t="str">
            <v>LM-7003-K-7001</v>
          </cell>
          <cell r="C649" t="str">
            <v>LM-E06-E47-008</v>
          </cell>
          <cell r="D649" t="str">
            <v>E.40.CM.070.020</v>
          </cell>
          <cell r="E649" t="str">
            <v>Lista de Materiais</v>
          </cell>
          <cell r="F649">
            <v>0</v>
          </cell>
          <cell r="H649" t="str">
            <v>A4</v>
          </cell>
          <cell r="I649">
            <v>0.125</v>
          </cell>
          <cell r="J649">
            <v>39397</v>
          </cell>
          <cell r="K649">
            <v>39403</v>
          </cell>
          <cell r="P649" t="str">
            <v/>
          </cell>
          <cell r="S649" t="str">
            <v/>
          </cell>
        </row>
        <row r="650">
          <cell r="E650" t="str">
            <v>HIDROSSANITÁRIA</v>
          </cell>
          <cell r="F650">
            <v>0</v>
          </cell>
          <cell r="P650" t="str">
            <v/>
          </cell>
          <cell r="S650" t="str">
            <v/>
          </cell>
        </row>
        <row r="651">
          <cell r="A651">
            <v>482</v>
          </cell>
          <cell r="B651" t="str">
            <v>7003-B-7005</v>
          </cell>
          <cell r="C651" t="str">
            <v>DE-E06-B49-059</v>
          </cell>
          <cell r="D651" t="str">
            <v>E.40.IE.070.025</v>
          </cell>
          <cell r="E651" t="str">
            <v>Planta e Isométrico - Água Fria</v>
          </cell>
          <cell r="F651">
            <v>0</v>
          </cell>
          <cell r="H651" t="str">
            <v>A1</v>
          </cell>
          <cell r="I651">
            <v>1</v>
          </cell>
          <cell r="J651">
            <v>39397</v>
          </cell>
          <cell r="K651">
            <v>39403</v>
          </cell>
          <cell r="P651" t="str">
            <v/>
          </cell>
          <cell r="S651" t="str">
            <v/>
          </cell>
        </row>
        <row r="652">
          <cell r="A652">
            <v>483</v>
          </cell>
          <cell r="B652" t="str">
            <v>7003-B-7006</v>
          </cell>
          <cell r="C652" t="str">
            <v>DE-E06-B49-060</v>
          </cell>
          <cell r="D652" t="str">
            <v>E.40.IE.070.025</v>
          </cell>
          <cell r="E652" t="str">
            <v>Planta e Esquema Vertical - Esgoto Sanitário</v>
          </cell>
          <cell r="F652">
            <v>0</v>
          </cell>
          <cell r="H652" t="str">
            <v>A1</v>
          </cell>
          <cell r="I652">
            <v>1</v>
          </cell>
          <cell r="J652">
            <v>39397</v>
          </cell>
          <cell r="K652">
            <v>39403</v>
          </cell>
          <cell r="P652" t="str">
            <v/>
          </cell>
          <cell r="S652" t="str">
            <v/>
          </cell>
        </row>
        <row r="653">
          <cell r="A653">
            <v>484</v>
          </cell>
          <cell r="B653" t="str">
            <v>7003-B-7007</v>
          </cell>
          <cell r="C653" t="str">
            <v>DE-E06-B49-061</v>
          </cell>
          <cell r="D653" t="str">
            <v>E.40.IE.070.025</v>
          </cell>
          <cell r="E653" t="str">
            <v>Planta e Detalhes - Águas Pluviais</v>
          </cell>
          <cell r="F653">
            <v>0</v>
          </cell>
          <cell r="H653" t="str">
            <v>A1</v>
          </cell>
          <cell r="I653">
            <v>1</v>
          </cell>
          <cell r="J653">
            <v>39397</v>
          </cell>
          <cell r="K653">
            <v>39403</v>
          </cell>
          <cell r="P653" t="str">
            <v/>
          </cell>
          <cell r="S653" t="str">
            <v/>
          </cell>
        </row>
        <row r="654">
          <cell r="A654">
            <v>485</v>
          </cell>
          <cell r="B654" t="str">
            <v>7003-B-7008</v>
          </cell>
          <cell r="C654" t="str">
            <v>DE-E06-B49-062</v>
          </cell>
          <cell r="D654" t="str">
            <v>E.40.IE.070.025</v>
          </cell>
          <cell r="E654" t="str">
            <v>Água Fria  - Planta da Cobertura</v>
          </cell>
          <cell r="F654">
            <v>0</v>
          </cell>
          <cell r="H654" t="str">
            <v>A1</v>
          </cell>
          <cell r="I654">
            <v>1</v>
          </cell>
          <cell r="J654">
            <v>39397</v>
          </cell>
          <cell r="K654">
            <v>39403</v>
          </cell>
          <cell r="P654" t="str">
            <v/>
          </cell>
          <cell r="S654" t="str">
            <v/>
          </cell>
        </row>
        <row r="655">
          <cell r="A655">
            <v>486</v>
          </cell>
          <cell r="B655" t="str">
            <v>LM-7003-B-7000</v>
          </cell>
          <cell r="C655" t="str">
            <v>LM-E06-B49-019</v>
          </cell>
          <cell r="D655" t="str">
            <v>E.40.IE.070.025</v>
          </cell>
          <cell r="E655" t="str">
            <v>Lista de Material</v>
          </cell>
          <cell r="F655">
            <v>0</v>
          </cell>
          <cell r="H655" t="str">
            <v>A4</v>
          </cell>
          <cell r="I655">
            <v>0.375</v>
          </cell>
          <cell r="J655">
            <v>39397</v>
          </cell>
          <cell r="K655">
            <v>39403</v>
          </cell>
          <cell r="P655" t="str">
            <v/>
          </cell>
          <cell r="S655" t="str">
            <v/>
          </cell>
        </row>
        <row r="656">
          <cell r="E656" t="str">
            <v>ORÇAMENTAÇÃO</v>
          </cell>
          <cell r="F656">
            <v>0</v>
          </cell>
          <cell r="P656" t="str">
            <v/>
          </cell>
          <cell r="S656" t="str">
            <v/>
          </cell>
        </row>
        <row r="657">
          <cell r="A657">
            <v>487</v>
          </cell>
          <cell r="B657" t="str">
            <v>RT-7003-H-7000</v>
          </cell>
          <cell r="C657" t="str">
            <v>RT-E06-B00-017</v>
          </cell>
          <cell r="D657" t="str">
            <v>E.40.00.000.006</v>
          </cell>
          <cell r="E657" t="str">
            <v>Pacote para Orçamentação</v>
          </cell>
          <cell r="F657">
            <v>0</v>
          </cell>
          <cell r="H657" t="str">
            <v>A4</v>
          </cell>
          <cell r="I657">
            <v>2.75</v>
          </cell>
          <cell r="J657">
            <v>39473</v>
          </cell>
          <cell r="K657">
            <v>39532</v>
          </cell>
          <cell r="P657" t="str">
            <v/>
          </cell>
          <cell r="S657" t="str">
            <v/>
          </cell>
        </row>
        <row r="658">
          <cell r="E658" t="str">
            <v>ANÁLISE DE PROPOSTA</v>
          </cell>
          <cell r="F658">
            <v>0</v>
          </cell>
          <cell r="P658" t="str">
            <v/>
          </cell>
          <cell r="S658" t="str">
            <v/>
          </cell>
        </row>
        <row r="659">
          <cell r="A659">
            <v>488</v>
          </cell>
          <cell r="B659" t="str">
            <v>PT-7003-H-7000</v>
          </cell>
          <cell r="C659" t="str">
            <v>PT-E06-B00-017</v>
          </cell>
          <cell r="D659" t="str">
            <v>E.40.00.000.006</v>
          </cell>
          <cell r="E659" t="str">
            <v>Análise de Proposta</v>
          </cell>
          <cell r="F659">
            <v>0</v>
          </cell>
          <cell r="H659" t="str">
            <v>A4</v>
          </cell>
          <cell r="I659">
            <v>1.75</v>
          </cell>
          <cell r="J659">
            <v>39473</v>
          </cell>
          <cell r="K659">
            <v>39532</v>
          </cell>
          <cell r="P659" t="str">
            <v/>
          </cell>
          <cell r="S659" t="str">
            <v/>
          </cell>
        </row>
        <row r="660">
          <cell r="B660">
            <v>7003</v>
          </cell>
          <cell r="E660" t="str">
            <v>PORTARIA PRINCIPAL E ESTACIONAMENTO PARA VISITANTES/ CENTRAL DE SEGURANÇA PATRIMONIAL - CELULA CENTRAL</v>
          </cell>
          <cell r="F660">
            <v>0</v>
          </cell>
          <cell r="P660" t="str">
            <v/>
          </cell>
          <cell r="S660" t="str">
            <v/>
          </cell>
        </row>
        <row r="661">
          <cell r="E661" t="str">
            <v>ARQUITETURA</v>
          </cell>
          <cell r="F661">
            <v>0</v>
          </cell>
          <cell r="P661" t="str">
            <v/>
          </cell>
          <cell r="S661" t="str">
            <v/>
          </cell>
        </row>
        <row r="662">
          <cell r="A662">
            <v>489</v>
          </cell>
          <cell r="B662" t="str">
            <v>7003-A-7004</v>
          </cell>
          <cell r="C662" t="str">
            <v>DE-E06-B15-078</v>
          </cell>
          <cell r="D662" t="str">
            <v>E.40.AR.070.050</v>
          </cell>
          <cell r="E662" t="str">
            <v>Planta Baixa e Cobertura</v>
          </cell>
          <cell r="F662">
            <v>0</v>
          </cell>
          <cell r="H662" t="str">
            <v>A1</v>
          </cell>
          <cell r="I662">
            <v>1</v>
          </cell>
          <cell r="J662">
            <v>39377</v>
          </cell>
          <cell r="K662">
            <v>39386</v>
          </cell>
          <cell r="P662" t="str">
            <v/>
          </cell>
          <cell r="S662" t="str">
            <v/>
          </cell>
        </row>
        <row r="663">
          <cell r="A663">
            <v>490</v>
          </cell>
          <cell r="B663" t="str">
            <v>7003-A-7005</v>
          </cell>
          <cell r="C663" t="str">
            <v>DE-E06-B15-079</v>
          </cell>
          <cell r="D663" t="str">
            <v>E.40.AR.070.050</v>
          </cell>
          <cell r="E663" t="str">
            <v>Cortes e Fachadas</v>
          </cell>
          <cell r="F663">
            <v>0</v>
          </cell>
          <cell r="H663" t="str">
            <v>A1</v>
          </cell>
          <cell r="I663">
            <v>1</v>
          </cell>
          <cell r="J663">
            <v>39377</v>
          </cell>
          <cell r="K663">
            <v>39386</v>
          </cell>
          <cell r="P663" t="str">
            <v/>
          </cell>
          <cell r="S663" t="str">
            <v/>
          </cell>
        </row>
        <row r="664">
          <cell r="A664">
            <v>491</v>
          </cell>
          <cell r="B664" t="str">
            <v>7003-A-7006</v>
          </cell>
          <cell r="C664" t="str">
            <v>DE-E06-B15-080</v>
          </cell>
          <cell r="D664" t="str">
            <v>E.40.AR.070.060</v>
          </cell>
          <cell r="E664" t="str">
            <v>Det. Sanitários/Copa</v>
          </cell>
          <cell r="F664">
            <v>0</v>
          </cell>
          <cell r="H664" t="str">
            <v>A1</v>
          </cell>
          <cell r="I664">
            <v>1</v>
          </cell>
          <cell r="J664">
            <v>39397</v>
          </cell>
          <cell r="K664">
            <v>39401</v>
          </cell>
          <cell r="P664" t="str">
            <v/>
          </cell>
          <cell r="S664" t="str">
            <v/>
          </cell>
        </row>
        <row r="665">
          <cell r="A665">
            <v>492</v>
          </cell>
          <cell r="B665" t="str">
            <v>7003-A-7007</v>
          </cell>
          <cell r="C665" t="str">
            <v>DE-E06-B15-081</v>
          </cell>
          <cell r="D665" t="str">
            <v>E.40.AR.070.060</v>
          </cell>
          <cell r="E665" t="str">
            <v>Paginação de Forro e Lay out de Mobiliário</v>
          </cell>
          <cell r="F665">
            <v>0</v>
          </cell>
          <cell r="H665" t="str">
            <v>A1</v>
          </cell>
          <cell r="I665">
            <v>1</v>
          </cell>
          <cell r="J665">
            <v>39397</v>
          </cell>
          <cell r="K665">
            <v>39401</v>
          </cell>
          <cell r="P665" t="str">
            <v/>
          </cell>
          <cell r="S665" t="str">
            <v/>
          </cell>
        </row>
        <row r="666">
          <cell r="E666" t="str">
            <v>CONCRETO</v>
          </cell>
          <cell r="F666">
            <v>0</v>
          </cell>
          <cell r="P666" t="str">
            <v/>
          </cell>
          <cell r="S666" t="str">
            <v/>
          </cell>
        </row>
        <row r="667">
          <cell r="A667">
            <v>489</v>
          </cell>
          <cell r="B667" t="str">
            <v>LV-7003-C-7001</v>
          </cell>
          <cell r="C667" t="str">
            <v>LV-E06-B03-019</v>
          </cell>
          <cell r="D667" t="str">
            <v>E.40.CN.070.035</v>
          </cell>
          <cell r="E667" t="str">
            <v>Lista de Verificação de Desenhos de Fornecedores</v>
          </cell>
          <cell r="F667">
            <v>0</v>
          </cell>
          <cell r="H667" t="str">
            <v>A4</v>
          </cell>
          <cell r="I667">
            <v>8</v>
          </cell>
          <cell r="J667">
            <v>39417</v>
          </cell>
          <cell r="K667">
            <v>39423</v>
          </cell>
          <cell r="P667" t="str">
            <v/>
          </cell>
          <cell r="S667" t="str">
            <v/>
          </cell>
        </row>
        <row r="668">
          <cell r="E668" t="str">
            <v>ELÉTRICA</v>
          </cell>
          <cell r="F668">
            <v>0</v>
          </cell>
          <cell r="P668" t="str">
            <v/>
          </cell>
          <cell r="S668" t="str">
            <v/>
          </cell>
        </row>
        <row r="669">
          <cell r="A669">
            <v>490</v>
          </cell>
          <cell r="B669" t="str">
            <v>7003-E-7004</v>
          </cell>
          <cell r="C669" t="str">
            <v>DE-E06-E06-074</v>
          </cell>
          <cell r="D669" t="str">
            <v>E.40.EL.070.040</v>
          </cell>
          <cell r="E669" t="str">
            <v>Planta de Distribuição de Força e Aterramento</v>
          </cell>
          <cell r="F669">
            <v>0</v>
          </cell>
          <cell r="H669" t="str">
            <v>A1</v>
          </cell>
          <cell r="I669">
            <v>1</v>
          </cell>
          <cell r="J669">
            <v>39414</v>
          </cell>
          <cell r="K669">
            <v>39418</v>
          </cell>
          <cell r="P669" t="str">
            <v/>
          </cell>
          <cell r="S669" t="str">
            <v/>
          </cell>
        </row>
        <row r="670">
          <cell r="A670">
            <v>491</v>
          </cell>
          <cell r="B670" t="str">
            <v>7003-E-7005</v>
          </cell>
          <cell r="C670" t="str">
            <v>DE-E06-E06-075</v>
          </cell>
          <cell r="D670" t="str">
            <v>E.40.EL.070.040</v>
          </cell>
          <cell r="E670" t="str">
            <v>Planta de Iluminação e Tomadas de Corrente</v>
          </cell>
          <cell r="F670">
            <v>0</v>
          </cell>
          <cell r="H670" t="str">
            <v>A1</v>
          </cell>
          <cell r="I670">
            <v>1</v>
          </cell>
          <cell r="J670">
            <v>39414</v>
          </cell>
          <cell r="K670">
            <v>39418</v>
          </cell>
          <cell r="P670" t="str">
            <v/>
          </cell>
          <cell r="S670" t="str">
            <v/>
          </cell>
        </row>
        <row r="671">
          <cell r="A671">
            <v>492</v>
          </cell>
          <cell r="B671" t="str">
            <v>7003-E-7006</v>
          </cell>
          <cell r="C671" t="str">
            <v>DE-E06-E06-076</v>
          </cell>
          <cell r="D671" t="str">
            <v>E.40.EL.070.040</v>
          </cell>
          <cell r="E671" t="str">
            <v>Planta de SPDA</v>
          </cell>
          <cell r="F671">
            <v>0</v>
          </cell>
          <cell r="H671" t="str">
            <v>A1</v>
          </cell>
          <cell r="I671">
            <v>1</v>
          </cell>
          <cell r="J671">
            <v>39414</v>
          </cell>
          <cell r="K671">
            <v>39418</v>
          </cell>
          <cell r="P671" t="str">
            <v/>
          </cell>
          <cell r="S671" t="str">
            <v/>
          </cell>
        </row>
        <row r="672">
          <cell r="A672">
            <v>493</v>
          </cell>
          <cell r="B672" t="str">
            <v>7003-E-7007</v>
          </cell>
          <cell r="C672" t="str">
            <v>DE-E06-E06-077</v>
          </cell>
          <cell r="D672" t="str">
            <v>E.40.EL.070.040</v>
          </cell>
          <cell r="E672" t="str">
            <v>Diagrama Unifilar e Quadro de Cargas Elétricas</v>
          </cell>
          <cell r="F672">
            <v>0</v>
          </cell>
          <cell r="H672" t="str">
            <v>A1</v>
          </cell>
          <cell r="I672">
            <v>1.25</v>
          </cell>
          <cell r="J672">
            <v>39414</v>
          </cell>
          <cell r="K672">
            <v>39418</v>
          </cell>
          <cell r="P672" t="str">
            <v/>
          </cell>
          <cell r="S672" t="str">
            <v/>
          </cell>
        </row>
        <row r="673">
          <cell r="A673">
            <v>494</v>
          </cell>
          <cell r="B673" t="str">
            <v>MC-7003-E-7002</v>
          </cell>
          <cell r="C673" t="str">
            <v>MC-E06-E06-039</v>
          </cell>
          <cell r="D673" t="str">
            <v>E.40.EL.070.040</v>
          </cell>
          <cell r="E673" t="str">
            <v>Memória de Cálculo de Iluminação</v>
          </cell>
          <cell r="F673">
            <v>0</v>
          </cell>
          <cell r="H673" t="str">
            <v>A4</v>
          </cell>
          <cell r="I673">
            <v>3</v>
          </cell>
          <cell r="J673">
            <v>39414</v>
          </cell>
          <cell r="K673">
            <v>39418</v>
          </cell>
          <cell r="P673" t="str">
            <v/>
          </cell>
          <cell r="S673" t="str">
            <v/>
          </cell>
        </row>
        <row r="674">
          <cell r="A674">
            <v>495</v>
          </cell>
          <cell r="B674" t="str">
            <v>MC-7003-E-7003</v>
          </cell>
          <cell r="C674" t="str">
            <v>MC-E06-E06-040</v>
          </cell>
          <cell r="D674" t="str">
            <v>E.40.EL.070.040</v>
          </cell>
          <cell r="E674" t="str">
            <v>Memória de Cálculo de SPDA</v>
          </cell>
          <cell r="F674">
            <v>0</v>
          </cell>
          <cell r="H674" t="str">
            <v>A4</v>
          </cell>
          <cell r="I674">
            <v>3</v>
          </cell>
          <cell r="J674">
            <v>39414</v>
          </cell>
          <cell r="K674">
            <v>39418</v>
          </cell>
          <cell r="P674" t="str">
            <v/>
          </cell>
          <cell r="S674" t="str">
            <v/>
          </cell>
        </row>
        <row r="675">
          <cell r="A675">
            <v>496</v>
          </cell>
          <cell r="B675" t="str">
            <v>LM-7003-E-7001</v>
          </cell>
          <cell r="C675" t="str">
            <v>LM-E06-E06-020</v>
          </cell>
          <cell r="D675" t="str">
            <v>E.40.EL.070.040</v>
          </cell>
          <cell r="E675" t="str">
            <v>Lista de Materiais</v>
          </cell>
          <cell r="F675">
            <v>0</v>
          </cell>
          <cell r="H675" t="str">
            <v>A4</v>
          </cell>
          <cell r="I675">
            <v>1</v>
          </cell>
          <cell r="J675">
            <v>39414</v>
          </cell>
          <cell r="K675">
            <v>39418</v>
          </cell>
          <cell r="P675" t="str">
            <v/>
          </cell>
          <cell r="S675" t="str">
            <v/>
          </cell>
        </row>
        <row r="676">
          <cell r="A676">
            <v>497</v>
          </cell>
          <cell r="B676" t="str">
            <v>FD-7003-E-7001</v>
          </cell>
          <cell r="C676" t="str">
            <v>FD-E06-E06-020</v>
          </cell>
          <cell r="D676" t="str">
            <v>E.40.EL.070.040</v>
          </cell>
          <cell r="E676" t="str">
            <v>Folha de Dados (Quadro de Distribuição)</v>
          </cell>
          <cell r="F676">
            <v>0</v>
          </cell>
          <cell r="H676" t="str">
            <v>A4</v>
          </cell>
          <cell r="I676">
            <v>0.125</v>
          </cell>
          <cell r="J676">
            <v>39414</v>
          </cell>
          <cell r="K676">
            <v>39418</v>
          </cell>
          <cell r="P676" t="str">
            <v/>
          </cell>
          <cell r="S676" t="str">
            <v/>
          </cell>
        </row>
        <row r="677">
          <cell r="A677">
            <v>498</v>
          </cell>
          <cell r="B677" t="str">
            <v>MD-7003-E-7001</v>
          </cell>
          <cell r="C677" t="str">
            <v>MD-E06-E06-020</v>
          </cell>
          <cell r="D677" t="str">
            <v>E.40.EL.070.040</v>
          </cell>
          <cell r="E677" t="str">
            <v>Memorial Descritivo</v>
          </cell>
          <cell r="F677">
            <v>0</v>
          </cell>
          <cell r="H677" t="str">
            <v>A4</v>
          </cell>
          <cell r="I677">
            <v>1</v>
          </cell>
          <cell r="J677">
            <v>39414</v>
          </cell>
          <cell r="K677">
            <v>39418</v>
          </cell>
          <cell r="P677" t="str">
            <v/>
          </cell>
          <cell r="S677" t="str">
            <v/>
          </cell>
        </row>
        <row r="678">
          <cell r="E678" t="str">
            <v>TELEFONIA E DADOS</v>
          </cell>
          <cell r="F678">
            <v>0</v>
          </cell>
          <cell r="P678" t="str">
            <v/>
          </cell>
          <cell r="S678" t="str">
            <v/>
          </cell>
        </row>
        <row r="679">
          <cell r="A679">
            <v>499</v>
          </cell>
          <cell r="B679" t="str">
            <v>7003-K-7000</v>
          </cell>
          <cell r="C679" t="str">
            <v>DE-E06-E47-007</v>
          </cell>
          <cell r="D679" t="str">
            <v>E.40.CM.070.035</v>
          </cell>
          <cell r="E679" t="str">
            <v>Planta Baixa</v>
          </cell>
          <cell r="F679">
            <v>0</v>
          </cell>
          <cell r="H679" t="str">
            <v>A1</v>
          </cell>
          <cell r="I679">
            <v>1</v>
          </cell>
          <cell r="J679">
            <v>39397</v>
          </cell>
          <cell r="K679">
            <v>39403</v>
          </cell>
          <cell r="P679" t="str">
            <v/>
          </cell>
          <cell r="S679" t="str">
            <v/>
          </cell>
        </row>
        <row r="680">
          <cell r="A680">
            <v>500</v>
          </cell>
          <cell r="B680" t="str">
            <v>LM-7003-K-7000</v>
          </cell>
          <cell r="C680" t="str">
            <v>LM-E06-E47-007</v>
          </cell>
          <cell r="D680" t="str">
            <v>E.40.CM.070.035</v>
          </cell>
          <cell r="E680" t="str">
            <v>Lista de Materiais</v>
          </cell>
          <cell r="F680">
            <v>0</v>
          </cell>
          <cell r="H680" t="str">
            <v>A4</v>
          </cell>
          <cell r="I680">
            <v>0.125</v>
          </cell>
          <cell r="J680">
            <v>39397</v>
          </cell>
          <cell r="K680">
            <v>39403</v>
          </cell>
          <cell r="P680" t="str">
            <v/>
          </cell>
          <cell r="S680" t="str">
            <v/>
          </cell>
        </row>
        <row r="681">
          <cell r="E681" t="str">
            <v>HIDROSSANITÁRIA</v>
          </cell>
          <cell r="F681">
            <v>0</v>
          </cell>
          <cell r="P681" t="str">
            <v/>
          </cell>
          <cell r="S681" t="str">
            <v/>
          </cell>
        </row>
        <row r="682">
          <cell r="A682">
            <v>501</v>
          </cell>
          <cell r="B682" t="str">
            <v>7003-B-7000</v>
          </cell>
          <cell r="C682" t="str">
            <v>DE-E06-B49-055</v>
          </cell>
          <cell r="D682" t="str">
            <v>E.40.IE.070.040</v>
          </cell>
          <cell r="E682" t="str">
            <v>Planta e Isométrico - Água Fria</v>
          </cell>
          <cell r="F682">
            <v>0</v>
          </cell>
          <cell r="H682" t="str">
            <v>A1</v>
          </cell>
          <cell r="I682">
            <v>1</v>
          </cell>
          <cell r="J682">
            <v>39414</v>
          </cell>
          <cell r="K682">
            <v>39418</v>
          </cell>
          <cell r="P682" t="str">
            <v/>
          </cell>
          <cell r="S682" t="str">
            <v/>
          </cell>
        </row>
        <row r="683">
          <cell r="A683">
            <v>502</v>
          </cell>
          <cell r="B683" t="str">
            <v>7003-B-7001</v>
          </cell>
          <cell r="C683" t="str">
            <v>DE-E06-B49-056</v>
          </cell>
          <cell r="D683" t="str">
            <v>E.40.IE.070.040</v>
          </cell>
          <cell r="E683" t="str">
            <v>Planta e Esquema Vertical - Esgoto Sanitário</v>
          </cell>
          <cell r="F683">
            <v>0</v>
          </cell>
          <cell r="H683" t="str">
            <v>A1</v>
          </cell>
          <cell r="I683">
            <v>1</v>
          </cell>
          <cell r="J683">
            <v>39414</v>
          </cell>
          <cell r="K683">
            <v>39418</v>
          </cell>
          <cell r="P683" t="str">
            <v/>
          </cell>
          <cell r="S683" t="str">
            <v/>
          </cell>
        </row>
        <row r="684">
          <cell r="A684">
            <v>503</v>
          </cell>
          <cell r="B684" t="str">
            <v>7003-B-7002</v>
          </cell>
          <cell r="C684" t="str">
            <v>DE-E06-B49-057</v>
          </cell>
          <cell r="D684" t="str">
            <v>E.40.IE.070.040</v>
          </cell>
          <cell r="E684" t="str">
            <v>Planta e Detalhes - Águas Pluviais</v>
          </cell>
          <cell r="F684">
            <v>0</v>
          </cell>
          <cell r="H684" t="str">
            <v>A1</v>
          </cell>
          <cell r="I684">
            <v>1</v>
          </cell>
          <cell r="J684">
            <v>39414</v>
          </cell>
          <cell r="K684">
            <v>39418</v>
          </cell>
          <cell r="P684" t="str">
            <v/>
          </cell>
          <cell r="S684" t="str">
            <v/>
          </cell>
        </row>
        <row r="685">
          <cell r="A685">
            <v>504</v>
          </cell>
          <cell r="B685" t="str">
            <v>7003-B-7003</v>
          </cell>
          <cell r="C685" t="str">
            <v>DE-E06-B49-058</v>
          </cell>
          <cell r="D685" t="str">
            <v>E.40.IE.070.040</v>
          </cell>
          <cell r="E685" t="str">
            <v>Água Fria  - Planta da Cobertura</v>
          </cell>
          <cell r="F685">
            <v>0</v>
          </cell>
          <cell r="H685" t="str">
            <v>A1</v>
          </cell>
          <cell r="I685">
            <v>1</v>
          </cell>
          <cell r="J685">
            <v>39414</v>
          </cell>
          <cell r="K685">
            <v>39418</v>
          </cell>
          <cell r="P685" t="str">
            <v/>
          </cell>
          <cell r="S685" t="str">
            <v/>
          </cell>
        </row>
        <row r="686">
          <cell r="A686">
            <v>505</v>
          </cell>
          <cell r="B686" t="str">
            <v>LM-7003-B-7000</v>
          </cell>
          <cell r="C686" t="str">
            <v>LM-E06-B49-018</v>
          </cell>
          <cell r="D686" t="str">
            <v>E.40.IE.070.040</v>
          </cell>
          <cell r="E686" t="str">
            <v>Lista de Material</v>
          </cell>
          <cell r="F686">
            <v>0</v>
          </cell>
          <cell r="H686" t="str">
            <v>A4</v>
          </cell>
          <cell r="I686">
            <v>0.375</v>
          </cell>
          <cell r="J686">
            <v>39414</v>
          </cell>
          <cell r="K686">
            <v>39418</v>
          </cell>
          <cell r="P686" t="str">
            <v/>
          </cell>
          <cell r="S686" t="str">
            <v/>
          </cell>
        </row>
        <row r="687">
          <cell r="E687" t="str">
            <v>DRENAGEM PORTARIA</v>
          </cell>
          <cell r="F687">
            <v>0</v>
          </cell>
          <cell r="P687" t="str">
            <v/>
          </cell>
          <cell r="S687" t="str">
            <v/>
          </cell>
        </row>
        <row r="688">
          <cell r="A688">
            <v>506</v>
          </cell>
          <cell r="B688" t="str">
            <v>7003-K-7009</v>
          </cell>
          <cell r="C688" t="str">
            <v>DE-E06-B49-063</v>
          </cell>
          <cell r="D688" t="str">
            <v>E.40.IE.070.137</v>
          </cell>
          <cell r="E688" t="str">
            <v>Drenagem - Planta Geral</v>
          </cell>
          <cell r="F688">
            <v>0</v>
          </cell>
          <cell r="H688" t="str">
            <v>A1</v>
          </cell>
          <cell r="I688">
            <v>1</v>
          </cell>
          <cell r="J688">
            <v>39397</v>
          </cell>
          <cell r="K688">
            <v>39403</v>
          </cell>
          <cell r="P688" t="str">
            <v/>
          </cell>
          <cell r="S688" t="str">
            <v/>
          </cell>
        </row>
        <row r="689">
          <cell r="A689">
            <v>507</v>
          </cell>
          <cell r="B689" t="str">
            <v>7003-K-7010</v>
          </cell>
          <cell r="C689" t="str">
            <v>DE-E06-B49-064</v>
          </cell>
          <cell r="D689" t="str">
            <v>E.40.IE.070.137</v>
          </cell>
          <cell r="E689" t="str">
            <v>Planta e Detalhes - Águas Pluviais</v>
          </cell>
          <cell r="F689">
            <v>0</v>
          </cell>
          <cell r="H689" t="str">
            <v>A1</v>
          </cell>
          <cell r="I689">
            <v>1</v>
          </cell>
          <cell r="J689">
            <v>39397</v>
          </cell>
          <cell r="K689">
            <v>39403</v>
          </cell>
          <cell r="P689" t="str">
            <v/>
          </cell>
          <cell r="S689" t="str">
            <v/>
          </cell>
        </row>
        <row r="690">
          <cell r="A690">
            <v>508</v>
          </cell>
          <cell r="B690" t="str">
            <v>LM-7003-K-7000</v>
          </cell>
          <cell r="C690" t="str">
            <v>LM-E06-B49-020</v>
          </cell>
          <cell r="D690" t="str">
            <v>E.40.IE.070.137</v>
          </cell>
          <cell r="E690" t="str">
            <v>Lista de Material</v>
          </cell>
          <cell r="F690">
            <v>0</v>
          </cell>
          <cell r="H690" t="str">
            <v>A4</v>
          </cell>
          <cell r="I690">
            <v>0.375</v>
          </cell>
          <cell r="J690">
            <v>39397</v>
          </cell>
          <cell r="K690">
            <v>39403</v>
          </cell>
          <cell r="P690" t="str">
            <v/>
          </cell>
          <cell r="S690" t="str">
            <v/>
          </cell>
        </row>
        <row r="691">
          <cell r="E691" t="str">
            <v>ORÇAMENTAÇÃO</v>
          </cell>
          <cell r="F691">
            <v>0</v>
          </cell>
          <cell r="P691" t="str">
            <v/>
          </cell>
          <cell r="S691" t="str">
            <v/>
          </cell>
        </row>
        <row r="692">
          <cell r="A692">
            <v>509</v>
          </cell>
          <cell r="B692" t="str">
            <v>RT-7003-H-7001</v>
          </cell>
          <cell r="C692" t="str">
            <v>RT-E06-B00-018</v>
          </cell>
          <cell r="D692" t="str">
            <v>E.40.00.000.006</v>
          </cell>
          <cell r="E692" t="str">
            <v>Pacote para Orçamentação</v>
          </cell>
          <cell r="F692">
            <v>0</v>
          </cell>
          <cell r="H692" t="str">
            <v>A4</v>
          </cell>
          <cell r="I692">
            <v>2.75</v>
          </cell>
          <cell r="J692">
            <v>39473</v>
          </cell>
          <cell r="K692">
            <v>39532</v>
          </cell>
          <cell r="P692" t="str">
            <v/>
          </cell>
          <cell r="S692" t="str">
            <v/>
          </cell>
        </row>
        <row r="693">
          <cell r="E693" t="str">
            <v>ANÁLISE DE PROPOSTA</v>
          </cell>
          <cell r="F693">
            <v>0</v>
          </cell>
          <cell r="P693" t="str">
            <v/>
          </cell>
          <cell r="S693" t="str">
            <v/>
          </cell>
        </row>
        <row r="694">
          <cell r="A694">
            <v>510</v>
          </cell>
          <cell r="B694" t="str">
            <v>PT-7003-H-7001</v>
          </cell>
          <cell r="C694" t="str">
            <v>PT-E06-B00-018</v>
          </cell>
          <cell r="D694" t="str">
            <v>E.40.00.000.006</v>
          </cell>
          <cell r="E694" t="str">
            <v>Análise de Proposta</v>
          </cell>
          <cell r="F694">
            <v>0</v>
          </cell>
          <cell r="H694" t="str">
            <v>A4</v>
          </cell>
          <cell r="I694">
            <v>1.5</v>
          </cell>
          <cell r="J694">
            <v>39473</v>
          </cell>
          <cell r="K694">
            <v>39532</v>
          </cell>
          <cell r="P694" t="str">
            <v/>
          </cell>
          <cell r="S694" t="str">
            <v/>
          </cell>
        </row>
        <row r="695">
          <cell r="B695">
            <v>7003</v>
          </cell>
          <cell r="E695" t="str">
            <v>PORTARIA PRINCIPAL - COBERTURA DO ACESSO</v>
          </cell>
          <cell r="F695">
            <v>0</v>
          </cell>
          <cell r="P695" t="str">
            <v/>
          </cell>
          <cell r="S695" t="str">
            <v/>
          </cell>
        </row>
        <row r="696">
          <cell r="A696">
            <v>511</v>
          </cell>
          <cell r="B696" t="str">
            <v>LV-7003-C-7002</v>
          </cell>
          <cell r="C696" t="str">
            <v>LV-E06-B03-020</v>
          </cell>
          <cell r="D696" t="str">
            <v>E.40.CN.070.012</v>
          </cell>
          <cell r="E696" t="str">
            <v>Lista de Verificação de Desenhos de Fornecedores</v>
          </cell>
          <cell r="F696">
            <v>0</v>
          </cell>
          <cell r="H696" t="str">
            <v>A4</v>
          </cell>
          <cell r="I696">
            <v>7</v>
          </cell>
          <cell r="J696">
            <v>39467</v>
          </cell>
          <cell r="K696">
            <v>39473</v>
          </cell>
          <cell r="P696" t="str">
            <v/>
          </cell>
          <cell r="S696" t="str">
            <v/>
          </cell>
        </row>
        <row r="697">
          <cell r="B697">
            <v>7003</v>
          </cell>
          <cell r="E697" t="str">
            <v>PORTARIA PRINCIPAL - ESTACIONAMENTO DE ÔNIBUS</v>
          </cell>
          <cell r="F697">
            <v>0</v>
          </cell>
          <cell r="P697" t="str">
            <v/>
          </cell>
          <cell r="S697" t="str">
            <v/>
          </cell>
        </row>
        <row r="698">
          <cell r="A698">
            <v>512</v>
          </cell>
          <cell r="B698" t="str">
            <v>LV-7003-C-7003</v>
          </cell>
          <cell r="C698" t="str">
            <v>LV-E06-B03-021</v>
          </cell>
          <cell r="D698" t="str">
            <v>E.40.CN.070.012</v>
          </cell>
          <cell r="E698" t="str">
            <v>Lista de Verificação de Desenhos de Fornecedores</v>
          </cell>
          <cell r="F698">
            <v>0</v>
          </cell>
          <cell r="H698" t="str">
            <v>A4</v>
          </cell>
          <cell r="I698">
            <v>7</v>
          </cell>
          <cell r="J698">
            <v>39467</v>
          </cell>
          <cell r="K698">
            <v>39473</v>
          </cell>
          <cell r="P698" t="str">
            <v/>
          </cell>
          <cell r="S698" t="str">
            <v/>
          </cell>
        </row>
        <row r="699">
          <cell r="B699">
            <v>7003</v>
          </cell>
          <cell r="E699" t="str">
            <v>PORTARIA PRINCIPAL - PARADA DE ÔNIBUS</v>
          </cell>
          <cell r="F699">
            <v>0</v>
          </cell>
          <cell r="P699" t="str">
            <v/>
          </cell>
          <cell r="S699" t="str">
            <v/>
          </cell>
        </row>
        <row r="700">
          <cell r="A700">
            <v>513</v>
          </cell>
          <cell r="B700" t="str">
            <v>LV-7003-C-7004</v>
          </cell>
          <cell r="C700" t="str">
            <v>LV-E06-B03-022</v>
          </cell>
          <cell r="D700" t="str">
            <v>E.40.CN.070.012</v>
          </cell>
          <cell r="E700" t="str">
            <v>Lista de Verificação de Desenhos de Fornecedores</v>
          </cell>
          <cell r="F700">
            <v>0</v>
          </cell>
          <cell r="H700" t="str">
            <v>A4</v>
          </cell>
          <cell r="I700">
            <v>6</v>
          </cell>
          <cell r="J700">
            <v>39467</v>
          </cell>
          <cell r="K700">
            <v>39473</v>
          </cell>
          <cell r="P700" t="str">
            <v/>
          </cell>
          <cell r="S700" t="str">
            <v/>
          </cell>
        </row>
        <row r="701">
          <cell r="B701">
            <v>7003</v>
          </cell>
          <cell r="E701" t="str">
            <v>PORTARIA PRINCIPAL - BALANÇA</v>
          </cell>
          <cell r="F701">
            <v>0</v>
          </cell>
          <cell r="P701" t="str">
            <v/>
          </cell>
          <cell r="S701" t="str">
            <v/>
          </cell>
        </row>
        <row r="702">
          <cell r="A702">
            <v>514</v>
          </cell>
          <cell r="B702" t="str">
            <v>LV-7003-C-7006</v>
          </cell>
          <cell r="C702" t="str">
            <v>LV-E06-B03-023</v>
          </cell>
          <cell r="D702" t="str">
            <v>E.40.CN.070.012</v>
          </cell>
          <cell r="E702" t="str">
            <v>Lista de Verificação de Desenhos de Fornecedores</v>
          </cell>
          <cell r="F702">
            <v>0</v>
          </cell>
          <cell r="H702" t="str">
            <v>A4</v>
          </cell>
          <cell r="I702">
            <v>4</v>
          </cell>
          <cell r="J702">
            <v>39467</v>
          </cell>
          <cell r="K702">
            <v>39473</v>
          </cell>
          <cell r="P702" t="str">
            <v/>
          </cell>
          <cell r="S702" t="str">
            <v/>
          </cell>
        </row>
        <row r="703">
          <cell r="E703" t="str">
            <v>METÁLICA</v>
          </cell>
          <cell r="F703">
            <v>0</v>
          </cell>
          <cell r="P703" t="str">
            <v/>
          </cell>
          <cell r="S703" t="str">
            <v/>
          </cell>
        </row>
        <row r="704">
          <cell r="A704">
            <v>515</v>
          </cell>
          <cell r="B704" t="str">
            <v>LV-7003-S-7001</v>
          </cell>
          <cell r="C704" t="str">
            <v>LV-E06-B04-019</v>
          </cell>
          <cell r="D704" t="str">
            <v>E.40.EM.070.012</v>
          </cell>
          <cell r="E704" t="str">
            <v>Lista de Verificação de Desenhos de Fornecedores</v>
          </cell>
          <cell r="F704">
            <v>0</v>
          </cell>
          <cell r="H704" t="str">
            <v>A4</v>
          </cell>
          <cell r="I704">
            <v>5</v>
          </cell>
          <cell r="J704">
            <v>39467</v>
          </cell>
          <cell r="K704">
            <v>39473</v>
          </cell>
          <cell r="P704" t="str">
            <v/>
          </cell>
          <cell r="S704" t="str">
            <v/>
          </cell>
        </row>
        <row r="705">
          <cell r="B705">
            <v>7003</v>
          </cell>
          <cell r="E705" t="str">
            <v>PORTARIA PRINCIPAL - COBERTURA DO ACESSO</v>
          </cell>
          <cell r="F705">
            <v>0</v>
          </cell>
          <cell r="P705" t="str">
            <v/>
          </cell>
          <cell r="S705" t="str">
            <v/>
          </cell>
        </row>
        <row r="706">
          <cell r="A706">
            <v>516</v>
          </cell>
          <cell r="B706" t="str">
            <v>LV-7003-S-7002</v>
          </cell>
          <cell r="C706" t="str">
            <v>LV-E06-B04-020</v>
          </cell>
          <cell r="D706" t="str">
            <v>E.40.EM.070.012</v>
          </cell>
          <cell r="E706" t="str">
            <v>Lista de Verificação de Desenhos de Fornecedores</v>
          </cell>
          <cell r="F706">
            <v>0</v>
          </cell>
          <cell r="H706" t="str">
            <v>A4</v>
          </cell>
          <cell r="I706">
            <v>5</v>
          </cell>
          <cell r="J706">
            <v>39467</v>
          </cell>
          <cell r="K706">
            <v>39473</v>
          </cell>
          <cell r="P706" t="str">
            <v/>
          </cell>
          <cell r="S706" t="str">
            <v/>
          </cell>
        </row>
        <row r="707">
          <cell r="B707">
            <v>7003</v>
          </cell>
          <cell r="E707" t="str">
            <v>PORTARIA PRINCIPAL - ESTACIONAMENTO DE ÔNIBUS</v>
          </cell>
          <cell r="F707">
            <v>0</v>
          </cell>
          <cell r="P707" t="str">
            <v/>
          </cell>
          <cell r="S707" t="str">
            <v/>
          </cell>
        </row>
        <row r="708">
          <cell r="A708">
            <v>517</v>
          </cell>
          <cell r="B708" t="str">
            <v>LV-7003-S-7003</v>
          </cell>
          <cell r="C708" t="str">
            <v>LV-E06-B04-021</v>
          </cell>
          <cell r="D708" t="str">
            <v>E.40.EM.070.012</v>
          </cell>
          <cell r="E708" t="str">
            <v>Lista de Verificação de Desenhos de Fornecedores</v>
          </cell>
          <cell r="F708">
            <v>0</v>
          </cell>
          <cell r="H708" t="str">
            <v>A4</v>
          </cell>
          <cell r="I708">
            <v>5</v>
          </cell>
          <cell r="J708">
            <v>39467</v>
          </cell>
          <cell r="K708">
            <v>39473</v>
          </cell>
          <cell r="P708" t="str">
            <v/>
          </cell>
          <cell r="S708" t="str">
            <v/>
          </cell>
        </row>
        <row r="709">
          <cell r="B709">
            <v>7003</v>
          </cell>
          <cell r="E709" t="str">
            <v>PORTARIA PRINCIPAL - PARADA DE ÔNIBUS</v>
          </cell>
          <cell r="F709">
            <v>0</v>
          </cell>
          <cell r="P709" t="str">
            <v/>
          </cell>
          <cell r="S709" t="str">
            <v/>
          </cell>
        </row>
        <row r="710">
          <cell r="A710">
            <v>518</v>
          </cell>
          <cell r="B710" t="str">
            <v>LV-7003-S-7004</v>
          </cell>
          <cell r="C710" t="str">
            <v>LV-E06-B04-022</v>
          </cell>
          <cell r="D710" t="str">
            <v>E.40.EM.070.012</v>
          </cell>
          <cell r="E710" t="str">
            <v>Lista de Verificação de Desenhos de Fornecedores</v>
          </cell>
          <cell r="F710">
            <v>0</v>
          </cell>
          <cell r="H710" t="str">
            <v>A4</v>
          </cell>
          <cell r="I710">
            <v>5</v>
          </cell>
          <cell r="J710">
            <v>39467</v>
          </cell>
          <cell r="K710">
            <v>39473</v>
          </cell>
          <cell r="P710" t="str">
            <v/>
          </cell>
          <cell r="S710" t="str">
            <v/>
          </cell>
        </row>
        <row r="711">
          <cell r="B711">
            <v>7004</v>
          </cell>
          <cell r="E711" t="str">
            <v>CENTRO DE TREINAMENTO</v>
          </cell>
          <cell r="F711">
            <v>0</v>
          </cell>
          <cell r="P711" t="str">
            <v/>
          </cell>
          <cell r="S711" t="str">
            <v/>
          </cell>
        </row>
        <row r="712">
          <cell r="E712" t="str">
            <v>ARQUITETURA</v>
          </cell>
          <cell r="F712">
            <v>0</v>
          </cell>
          <cell r="P712" t="str">
            <v/>
          </cell>
          <cell r="S712" t="str">
            <v/>
          </cell>
        </row>
        <row r="713">
          <cell r="A713">
            <v>519</v>
          </cell>
          <cell r="B713" t="str">
            <v>7004-A-7000</v>
          </cell>
          <cell r="C713" t="str">
            <v>DE-E06-B15-082</v>
          </cell>
          <cell r="D713" t="str">
            <v>E.40.AR.070.065</v>
          </cell>
          <cell r="E713" t="str">
            <v>Planta Baixa</v>
          </cell>
          <cell r="F713">
            <v>0</v>
          </cell>
          <cell r="H713" t="str">
            <v>A1</v>
          </cell>
          <cell r="I713">
            <v>1</v>
          </cell>
          <cell r="J713">
            <v>39359</v>
          </cell>
          <cell r="K713">
            <v>39365</v>
          </cell>
          <cell r="P713" t="str">
            <v/>
          </cell>
          <cell r="S713" t="str">
            <v/>
          </cell>
        </row>
        <row r="714">
          <cell r="A714">
            <v>520</v>
          </cell>
          <cell r="B714" t="str">
            <v>7004-A-7001</v>
          </cell>
          <cell r="C714" t="str">
            <v>DE-E06-B15-083</v>
          </cell>
          <cell r="D714" t="str">
            <v>E.40.AR.070.065</v>
          </cell>
          <cell r="E714" t="str">
            <v>Cobertura</v>
          </cell>
          <cell r="F714">
            <v>0</v>
          </cell>
          <cell r="H714" t="str">
            <v>A1</v>
          </cell>
          <cell r="I714">
            <v>1</v>
          </cell>
          <cell r="J714">
            <v>39359</v>
          </cell>
          <cell r="K714">
            <v>39365</v>
          </cell>
          <cell r="P714" t="str">
            <v/>
          </cell>
          <cell r="S714" t="str">
            <v/>
          </cell>
        </row>
        <row r="715">
          <cell r="A715">
            <v>521</v>
          </cell>
          <cell r="B715" t="str">
            <v>7004-A-7002</v>
          </cell>
          <cell r="C715" t="str">
            <v>DE-E06-B15-084</v>
          </cell>
          <cell r="D715" t="str">
            <v>E.40.AR.070.065</v>
          </cell>
          <cell r="E715" t="str">
            <v xml:space="preserve">Cortes </v>
          </cell>
          <cell r="F715">
            <v>0</v>
          </cell>
          <cell r="H715" t="str">
            <v>A1</v>
          </cell>
          <cell r="I715">
            <v>1</v>
          </cell>
          <cell r="J715">
            <v>39359</v>
          </cell>
          <cell r="K715">
            <v>39365</v>
          </cell>
          <cell r="P715" t="str">
            <v/>
          </cell>
          <cell r="S715" t="str">
            <v/>
          </cell>
        </row>
        <row r="716">
          <cell r="A716">
            <v>522</v>
          </cell>
          <cell r="B716" t="str">
            <v>7004-A-7003</v>
          </cell>
          <cell r="C716" t="str">
            <v>DE-E06-B15-085</v>
          </cell>
          <cell r="D716" t="str">
            <v>E.40.AR.070.065</v>
          </cell>
          <cell r="E716" t="str">
            <v>Fachadas</v>
          </cell>
          <cell r="F716">
            <v>0</v>
          </cell>
          <cell r="H716" t="str">
            <v>A1</v>
          </cell>
          <cell r="I716">
            <v>1</v>
          </cell>
          <cell r="J716">
            <v>39359</v>
          </cell>
          <cell r="K716">
            <v>39365</v>
          </cell>
          <cell r="P716" t="str">
            <v/>
          </cell>
          <cell r="S716" t="str">
            <v/>
          </cell>
        </row>
        <row r="717">
          <cell r="A717">
            <v>523</v>
          </cell>
          <cell r="B717" t="str">
            <v>7004-A-7004</v>
          </cell>
          <cell r="C717" t="str">
            <v>DE-E06-B15-086</v>
          </cell>
          <cell r="D717" t="str">
            <v>E.40.AR.070.075</v>
          </cell>
          <cell r="E717" t="str">
            <v>Det. Sanit./Copa</v>
          </cell>
          <cell r="F717">
            <v>0</v>
          </cell>
          <cell r="H717" t="str">
            <v>A1</v>
          </cell>
          <cell r="I717">
            <v>1</v>
          </cell>
          <cell r="J717">
            <v>39376</v>
          </cell>
          <cell r="K717">
            <v>39380</v>
          </cell>
          <cell r="P717" t="str">
            <v/>
          </cell>
          <cell r="S717" t="str">
            <v/>
          </cell>
        </row>
        <row r="718">
          <cell r="A718">
            <v>524</v>
          </cell>
          <cell r="B718" t="str">
            <v>7004-A-7005</v>
          </cell>
          <cell r="C718" t="str">
            <v>DE-E06-B15-087</v>
          </cell>
          <cell r="D718" t="str">
            <v>E.40.AR.070.075</v>
          </cell>
          <cell r="E718" t="str">
            <v>Paginação de Forro e Lay out de Mobiliário</v>
          </cell>
          <cell r="F718">
            <v>0</v>
          </cell>
          <cell r="H718" t="str">
            <v>A1</v>
          </cell>
          <cell r="I718">
            <v>1</v>
          </cell>
          <cell r="J718">
            <v>39376</v>
          </cell>
          <cell r="K718">
            <v>39380</v>
          </cell>
          <cell r="P718" t="str">
            <v/>
          </cell>
          <cell r="S718" t="str">
            <v/>
          </cell>
        </row>
        <row r="719">
          <cell r="E719" t="str">
            <v>CONCRETO</v>
          </cell>
          <cell r="F719">
            <v>0</v>
          </cell>
          <cell r="P719" t="str">
            <v/>
          </cell>
          <cell r="S719" t="str">
            <v/>
          </cell>
        </row>
        <row r="720">
          <cell r="A720">
            <v>525</v>
          </cell>
          <cell r="B720" t="str">
            <v>LV-7004-C-7000</v>
          </cell>
          <cell r="C720" t="str">
            <v>LV-E06-B03-024</v>
          </cell>
          <cell r="D720" t="str">
            <v>E.40.CN.070.045</v>
          </cell>
          <cell r="E720" t="str">
            <v>Lista de Verificação de Desenhos de Fornecedores</v>
          </cell>
          <cell r="F720">
            <v>0</v>
          </cell>
          <cell r="H720" t="str">
            <v>A4</v>
          </cell>
          <cell r="I720">
            <v>10</v>
          </cell>
          <cell r="J720">
            <v>39396</v>
          </cell>
          <cell r="K720">
            <v>39402</v>
          </cell>
          <cell r="P720" t="str">
            <v/>
          </cell>
          <cell r="S720" t="str">
            <v/>
          </cell>
        </row>
        <row r="721">
          <cell r="E721" t="str">
            <v>METÁLICA</v>
          </cell>
          <cell r="F721">
            <v>0</v>
          </cell>
          <cell r="P721" t="str">
            <v/>
          </cell>
          <cell r="S721" t="str">
            <v/>
          </cell>
        </row>
        <row r="722">
          <cell r="A722">
            <v>526</v>
          </cell>
          <cell r="B722" t="str">
            <v>LV-7004-S-7000</v>
          </cell>
          <cell r="C722" t="str">
            <v>LV-E06-B04-023</v>
          </cell>
          <cell r="D722" t="str">
            <v>E.40.EM.070.045</v>
          </cell>
          <cell r="E722" t="str">
            <v>Lista de Verificação de Desenhos de Fornecedores</v>
          </cell>
          <cell r="F722">
            <v>0</v>
          </cell>
          <cell r="H722" t="str">
            <v>A4</v>
          </cell>
          <cell r="I722">
            <v>5</v>
          </cell>
          <cell r="J722">
            <v>39396</v>
          </cell>
          <cell r="K722">
            <v>39402</v>
          </cell>
          <cell r="P722" t="str">
            <v/>
          </cell>
          <cell r="S722" t="str">
            <v/>
          </cell>
        </row>
        <row r="723">
          <cell r="E723" t="str">
            <v>ELÉTRICA</v>
          </cell>
          <cell r="F723">
            <v>0</v>
          </cell>
          <cell r="P723" t="str">
            <v/>
          </cell>
          <cell r="S723" t="str">
            <v/>
          </cell>
        </row>
        <row r="724">
          <cell r="A724">
            <v>527</v>
          </cell>
          <cell r="B724" t="str">
            <v>7004-E-7000</v>
          </cell>
          <cell r="C724" t="str">
            <v>DE-E06-E06-078</v>
          </cell>
          <cell r="D724" t="str">
            <v>E.40.EL.070.055</v>
          </cell>
          <cell r="E724" t="str">
            <v>Planta de Distribuição de Força e Aterramento</v>
          </cell>
          <cell r="F724">
            <v>0</v>
          </cell>
          <cell r="H724" t="str">
            <v>A1</v>
          </cell>
          <cell r="I724">
            <v>1</v>
          </cell>
          <cell r="J724">
            <v>39376</v>
          </cell>
          <cell r="K724">
            <v>39382</v>
          </cell>
          <cell r="P724" t="str">
            <v/>
          </cell>
          <cell r="S724" t="str">
            <v/>
          </cell>
        </row>
        <row r="725">
          <cell r="A725">
            <v>528</v>
          </cell>
          <cell r="B725" t="str">
            <v>7004-E-7001</v>
          </cell>
          <cell r="C725" t="str">
            <v>DE-E06-E06-079</v>
          </cell>
          <cell r="D725" t="str">
            <v>E.40.EL.070.055</v>
          </cell>
          <cell r="E725" t="str">
            <v>Planta de Iluminação e Tomadas de Corrente</v>
          </cell>
          <cell r="F725">
            <v>0</v>
          </cell>
          <cell r="H725" t="str">
            <v>A1</v>
          </cell>
          <cell r="I725">
            <v>1</v>
          </cell>
          <cell r="J725">
            <v>39376</v>
          </cell>
          <cell r="K725">
            <v>39382</v>
          </cell>
          <cell r="P725" t="str">
            <v/>
          </cell>
          <cell r="S725" t="str">
            <v/>
          </cell>
        </row>
        <row r="726">
          <cell r="A726">
            <v>529</v>
          </cell>
          <cell r="B726" t="str">
            <v>7004-E-7002</v>
          </cell>
          <cell r="C726" t="str">
            <v>DE-E06-E06-080</v>
          </cell>
          <cell r="D726" t="str">
            <v>E.40.EL.070.055</v>
          </cell>
          <cell r="E726" t="str">
            <v>Planta de SPDA</v>
          </cell>
          <cell r="F726">
            <v>0</v>
          </cell>
          <cell r="H726" t="str">
            <v>A1</v>
          </cell>
          <cell r="I726">
            <v>1</v>
          </cell>
          <cell r="J726">
            <v>39376</v>
          </cell>
          <cell r="K726">
            <v>39382</v>
          </cell>
          <cell r="P726" t="str">
            <v/>
          </cell>
          <cell r="S726" t="str">
            <v/>
          </cell>
        </row>
        <row r="727">
          <cell r="A727">
            <v>530</v>
          </cell>
          <cell r="B727" t="str">
            <v>7004-E-7003</v>
          </cell>
          <cell r="C727" t="str">
            <v>DE-E06-E06-081</v>
          </cell>
          <cell r="D727" t="str">
            <v>E.40.EL.070.055</v>
          </cell>
          <cell r="E727" t="str">
            <v>Diagrama Unifilar e Quadro de Cargas Elétricas</v>
          </cell>
          <cell r="F727">
            <v>0</v>
          </cell>
          <cell r="H727" t="str">
            <v>A1</v>
          </cell>
          <cell r="I727">
            <v>1.25</v>
          </cell>
          <cell r="J727">
            <v>39376</v>
          </cell>
          <cell r="K727">
            <v>39382</v>
          </cell>
          <cell r="P727" t="str">
            <v/>
          </cell>
          <cell r="S727" t="str">
            <v/>
          </cell>
        </row>
        <row r="728">
          <cell r="A728">
            <v>531</v>
          </cell>
          <cell r="B728" t="str">
            <v>MC-7004-E-7000</v>
          </cell>
          <cell r="C728" t="str">
            <v>MC-E06-E06-041</v>
          </cell>
          <cell r="D728" t="str">
            <v>E.40.EL.070.055</v>
          </cell>
          <cell r="E728" t="str">
            <v>Memória de Cálculo de Iluminação</v>
          </cell>
          <cell r="F728">
            <v>0</v>
          </cell>
          <cell r="H728" t="str">
            <v>A4</v>
          </cell>
          <cell r="I728">
            <v>3</v>
          </cell>
          <cell r="J728">
            <v>39376</v>
          </cell>
          <cell r="K728">
            <v>39382</v>
          </cell>
          <cell r="P728" t="str">
            <v/>
          </cell>
          <cell r="S728" t="str">
            <v/>
          </cell>
        </row>
        <row r="729">
          <cell r="A729">
            <v>532</v>
          </cell>
          <cell r="B729" t="str">
            <v>MC-7004-E-7001</v>
          </cell>
          <cell r="C729" t="str">
            <v>MC-E06-E06-042</v>
          </cell>
          <cell r="D729" t="str">
            <v>E.40.EL.070.055</v>
          </cell>
          <cell r="E729" t="str">
            <v>Memória de Cálculo de SPDA</v>
          </cell>
          <cell r="F729">
            <v>0</v>
          </cell>
          <cell r="H729" t="str">
            <v>A4</v>
          </cell>
          <cell r="I729">
            <v>3</v>
          </cell>
          <cell r="J729">
            <v>39376</v>
          </cell>
          <cell r="K729">
            <v>39382</v>
          </cell>
          <cell r="P729" t="str">
            <v/>
          </cell>
          <cell r="S729" t="str">
            <v/>
          </cell>
        </row>
        <row r="730">
          <cell r="A730">
            <v>533</v>
          </cell>
          <cell r="B730" t="str">
            <v>LM-7004-E-7000</v>
          </cell>
          <cell r="C730" t="str">
            <v>LM-E06-E06-021</v>
          </cell>
          <cell r="D730" t="str">
            <v>E.40.EL.070.055</v>
          </cell>
          <cell r="E730" t="str">
            <v>Lista de Materiais</v>
          </cell>
          <cell r="F730">
            <v>0</v>
          </cell>
          <cell r="H730" t="str">
            <v>A4</v>
          </cell>
          <cell r="I730">
            <v>1</v>
          </cell>
          <cell r="J730">
            <v>39376</v>
          </cell>
          <cell r="K730">
            <v>39382</v>
          </cell>
          <cell r="P730" t="str">
            <v/>
          </cell>
          <cell r="S730" t="str">
            <v/>
          </cell>
        </row>
        <row r="731">
          <cell r="A731">
            <v>534</v>
          </cell>
          <cell r="B731" t="str">
            <v>FD-7004-E-7000</v>
          </cell>
          <cell r="C731" t="str">
            <v>FD-E06-E06-021</v>
          </cell>
          <cell r="D731" t="str">
            <v>E.40.EL.070.055</v>
          </cell>
          <cell r="E731" t="str">
            <v>Folha de Dados (Quadro de Distribuição)</v>
          </cell>
          <cell r="F731">
            <v>0</v>
          </cell>
          <cell r="H731" t="str">
            <v>A4</v>
          </cell>
          <cell r="I731">
            <v>0.125</v>
          </cell>
          <cell r="J731">
            <v>39376</v>
          </cell>
          <cell r="K731">
            <v>39382</v>
          </cell>
          <cell r="P731" t="str">
            <v/>
          </cell>
          <cell r="S731" t="str">
            <v/>
          </cell>
        </row>
        <row r="732">
          <cell r="A732">
            <v>535</v>
          </cell>
          <cell r="B732" t="str">
            <v>MD-7004-E-7000</v>
          </cell>
          <cell r="C732" t="str">
            <v>MD-E06-E06-021</v>
          </cell>
          <cell r="D732" t="str">
            <v>E.40.EL.070.055</v>
          </cell>
          <cell r="E732" t="str">
            <v>Memorial Descritivo</v>
          </cell>
          <cell r="F732">
            <v>0</v>
          </cell>
          <cell r="H732" t="str">
            <v>A4</v>
          </cell>
          <cell r="I732">
            <v>1</v>
          </cell>
          <cell r="J732">
            <v>39376</v>
          </cell>
          <cell r="K732">
            <v>39382</v>
          </cell>
          <cell r="P732" t="str">
            <v/>
          </cell>
          <cell r="S732" t="str">
            <v/>
          </cell>
        </row>
        <row r="733">
          <cell r="E733" t="str">
            <v>TELEFONIA E DADOS</v>
          </cell>
          <cell r="F733">
            <v>0</v>
          </cell>
          <cell r="P733" t="str">
            <v/>
          </cell>
          <cell r="S733" t="str">
            <v/>
          </cell>
        </row>
        <row r="734">
          <cell r="A734">
            <v>536</v>
          </cell>
          <cell r="B734" t="str">
            <v>7004-K-7000</v>
          </cell>
          <cell r="C734" t="str">
            <v>DE-E06-E47-009</v>
          </cell>
          <cell r="D734" t="str">
            <v>E.40.CM.070.050</v>
          </cell>
          <cell r="E734" t="str">
            <v>Planta Baixa</v>
          </cell>
          <cell r="F734">
            <v>0</v>
          </cell>
          <cell r="H734" t="str">
            <v>A1</v>
          </cell>
          <cell r="I734">
            <v>1</v>
          </cell>
          <cell r="J734">
            <v>39376</v>
          </cell>
          <cell r="K734">
            <v>39382</v>
          </cell>
          <cell r="P734" t="str">
            <v/>
          </cell>
          <cell r="S734" t="str">
            <v/>
          </cell>
        </row>
        <row r="735">
          <cell r="A735">
            <v>537</v>
          </cell>
          <cell r="B735" t="str">
            <v>LM-7004-K-7000</v>
          </cell>
          <cell r="C735" t="str">
            <v>LM-E06-E47-009</v>
          </cell>
          <cell r="D735" t="str">
            <v>E.40.CM.070.050</v>
          </cell>
          <cell r="E735" t="str">
            <v>Lista de Materiais</v>
          </cell>
          <cell r="F735">
            <v>0</v>
          </cell>
          <cell r="H735" t="str">
            <v>A4</v>
          </cell>
          <cell r="I735">
            <v>0.125</v>
          </cell>
          <cell r="J735">
            <v>39376</v>
          </cell>
          <cell r="K735">
            <v>39382</v>
          </cell>
          <cell r="P735" t="str">
            <v/>
          </cell>
          <cell r="S735" t="str">
            <v/>
          </cell>
        </row>
        <row r="736">
          <cell r="E736" t="str">
            <v>HIDROSSANITÁRIA</v>
          </cell>
          <cell r="F736">
            <v>0</v>
          </cell>
          <cell r="P736" t="str">
            <v/>
          </cell>
          <cell r="S736" t="str">
            <v/>
          </cell>
        </row>
        <row r="737">
          <cell r="A737">
            <v>538</v>
          </cell>
          <cell r="B737" t="str">
            <v>7004-B-7000</v>
          </cell>
          <cell r="C737" t="str">
            <v>DE-E06-B49-044</v>
          </cell>
          <cell r="D737" t="str">
            <v>E.40.IE.070.055</v>
          </cell>
          <cell r="E737" t="str">
            <v>Planta e Isométrico - Água Fria</v>
          </cell>
          <cell r="F737">
            <v>0</v>
          </cell>
          <cell r="H737" t="str">
            <v>A1</v>
          </cell>
          <cell r="I737">
            <v>1</v>
          </cell>
          <cell r="J737">
            <v>39376</v>
          </cell>
          <cell r="K737">
            <v>39382</v>
          </cell>
          <cell r="P737" t="str">
            <v/>
          </cell>
          <cell r="S737" t="str">
            <v/>
          </cell>
        </row>
        <row r="738">
          <cell r="A738">
            <v>539</v>
          </cell>
          <cell r="B738" t="str">
            <v>7004-B-7001</v>
          </cell>
          <cell r="C738" t="str">
            <v>DE-E06-B49-045</v>
          </cell>
          <cell r="D738" t="str">
            <v>E.40.IE.070.055</v>
          </cell>
          <cell r="E738" t="str">
            <v>Planta Baixa - Esgoto Sanitário</v>
          </cell>
          <cell r="F738">
            <v>0</v>
          </cell>
          <cell r="H738" t="str">
            <v>A1</v>
          </cell>
          <cell r="I738">
            <v>1</v>
          </cell>
          <cell r="J738">
            <v>39376</v>
          </cell>
          <cell r="K738">
            <v>39382</v>
          </cell>
          <cell r="P738" t="str">
            <v/>
          </cell>
          <cell r="S738" t="str">
            <v/>
          </cell>
        </row>
        <row r="739">
          <cell r="A739">
            <v>540</v>
          </cell>
          <cell r="B739" t="str">
            <v>7004-B-7002</v>
          </cell>
          <cell r="C739" t="str">
            <v>DE-E06-B49-046</v>
          </cell>
          <cell r="D739" t="str">
            <v>E.40.IE.070.055</v>
          </cell>
          <cell r="E739" t="str">
            <v>Planta - Esquema Vertical e Detalhes - Esgoto Sanitário</v>
          </cell>
          <cell r="F739">
            <v>0</v>
          </cell>
          <cell r="H739" t="str">
            <v>A1</v>
          </cell>
          <cell r="I739">
            <v>1</v>
          </cell>
          <cell r="J739">
            <v>39376</v>
          </cell>
          <cell r="K739">
            <v>39382</v>
          </cell>
          <cell r="P739" t="str">
            <v/>
          </cell>
          <cell r="S739" t="str">
            <v/>
          </cell>
        </row>
        <row r="740">
          <cell r="A740">
            <v>541</v>
          </cell>
          <cell r="B740" t="str">
            <v>7004-B-7003</v>
          </cell>
          <cell r="C740" t="str">
            <v>DE-E06-B49-047</v>
          </cell>
          <cell r="D740" t="str">
            <v>E.40.IE.070.055</v>
          </cell>
          <cell r="E740" t="str">
            <v>Planta e Detalhes - Águas Pluviais</v>
          </cell>
          <cell r="F740">
            <v>0</v>
          </cell>
          <cell r="H740" t="str">
            <v>A1</v>
          </cell>
          <cell r="I740">
            <v>1</v>
          </cell>
          <cell r="J740">
            <v>39376</v>
          </cell>
          <cell r="K740">
            <v>39382</v>
          </cell>
          <cell r="P740" t="str">
            <v/>
          </cell>
          <cell r="S740" t="str">
            <v/>
          </cell>
        </row>
        <row r="741">
          <cell r="A741">
            <v>542</v>
          </cell>
          <cell r="B741" t="str">
            <v>7004-B-7004</v>
          </cell>
          <cell r="C741" t="str">
            <v>DE-E06-B49-048</v>
          </cell>
          <cell r="D741" t="str">
            <v>E.40.IE.070.055</v>
          </cell>
          <cell r="E741" t="str">
            <v>Água Fria  - Planta da Cobertura</v>
          </cell>
          <cell r="F741">
            <v>0</v>
          </cell>
          <cell r="H741" t="str">
            <v>A1</v>
          </cell>
          <cell r="I741">
            <v>1</v>
          </cell>
          <cell r="J741">
            <v>39376</v>
          </cell>
          <cell r="K741">
            <v>39382</v>
          </cell>
          <cell r="P741" t="str">
            <v/>
          </cell>
          <cell r="S741" t="str">
            <v/>
          </cell>
        </row>
        <row r="742">
          <cell r="A742">
            <v>543</v>
          </cell>
          <cell r="B742" t="str">
            <v>LM-7004-B-7000</v>
          </cell>
          <cell r="C742" t="str">
            <v>LM-E06-B49-016</v>
          </cell>
          <cell r="D742" t="str">
            <v>E.40.IE.070.055</v>
          </cell>
          <cell r="E742" t="str">
            <v>Lista de Material</v>
          </cell>
          <cell r="F742">
            <v>0</v>
          </cell>
          <cell r="H742" t="str">
            <v>A4</v>
          </cell>
          <cell r="I742">
            <v>0.375</v>
          </cell>
          <cell r="J742">
            <v>39376</v>
          </cell>
          <cell r="K742">
            <v>39382</v>
          </cell>
          <cell r="P742" t="str">
            <v/>
          </cell>
          <cell r="S742" t="str">
            <v/>
          </cell>
        </row>
        <row r="743">
          <cell r="E743" t="str">
            <v>ORÇAMENTAÇÃO</v>
          </cell>
          <cell r="F743">
            <v>0</v>
          </cell>
          <cell r="P743" t="str">
            <v/>
          </cell>
          <cell r="S743" t="str">
            <v/>
          </cell>
        </row>
        <row r="744">
          <cell r="A744">
            <v>544</v>
          </cell>
          <cell r="B744" t="str">
            <v>RT-7004-H-7000</v>
          </cell>
          <cell r="C744" t="str">
            <v>RT-E06-B00-019</v>
          </cell>
          <cell r="D744" t="str">
            <v>E.40.00.000.006</v>
          </cell>
          <cell r="E744" t="str">
            <v>Pacote para Orçamentação</v>
          </cell>
          <cell r="F744">
            <v>0</v>
          </cell>
          <cell r="H744" t="str">
            <v>A4</v>
          </cell>
          <cell r="I744">
            <v>2.2000000000000002</v>
          </cell>
          <cell r="J744">
            <v>39473</v>
          </cell>
          <cell r="K744">
            <v>39532</v>
          </cell>
          <cell r="P744" t="str">
            <v/>
          </cell>
          <cell r="S744" t="str">
            <v/>
          </cell>
        </row>
        <row r="745">
          <cell r="E745" t="str">
            <v>ANÁLISE DE PROPOSTA</v>
          </cell>
          <cell r="F745">
            <v>0</v>
          </cell>
          <cell r="P745" t="str">
            <v/>
          </cell>
          <cell r="S745" t="str">
            <v/>
          </cell>
        </row>
        <row r="746">
          <cell r="A746">
            <v>545</v>
          </cell>
          <cell r="B746" t="str">
            <v>PT-7004-H-7000</v>
          </cell>
          <cell r="C746" t="str">
            <v>PT-E06-B00-019</v>
          </cell>
          <cell r="D746" t="str">
            <v>E.40.00.000.006</v>
          </cell>
          <cell r="E746" t="str">
            <v>Análise de Proposta</v>
          </cell>
          <cell r="F746">
            <v>0</v>
          </cell>
          <cell r="H746" t="str">
            <v>A4</v>
          </cell>
          <cell r="I746">
            <v>1.25</v>
          </cell>
          <cell r="J746">
            <v>39473</v>
          </cell>
          <cell r="K746">
            <v>39532</v>
          </cell>
          <cell r="P746" t="str">
            <v/>
          </cell>
          <cell r="S746" t="str">
            <v/>
          </cell>
        </row>
        <row r="747">
          <cell r="B747">
            <v>7006</v>
          </cell>
          <cell r="E747" t="str">
            <v>TERMINAL RODOVIÁRIO/ ESCRITÓRIO DE SERVIÇOS GERAIS</v>
          </cell>
          <cell r="F747">
            <v>0</v>
          </cell>
          <cell r="P747" t="str">
            <v/>
          </cell>
          <cell r="S747" t="str">
            <v/>
          </cell>
        </row>
        <row r="748">
          <cell r="E748" t="str">
            <v>ARQUITETURA</v>
          </cell>
          <cell r="F748">
            <v>0</v>
          </cell>
          <cell r="P748" t="str">
            <v/>
          </cell>
          <cell r="S748" t="str">
            <v/>
          </cell>
        </row>
        <row r="749">
          <cell r="A749">
            <v>546</v>
          </cell>
          <cell r="B749" t="str">
            <v>7006-A-7000</v>
          </cell>
          <cell r="C749" t="str">
            <v>DE-E06-B15-088</v>
          </cell>
          <cell r="D749" t="str">
            <v>E.40.AR.070.080</v>
          </cell>
          <cell r="E749" t="str">
            <v>Planta Baixa</v>
          </cell>
          <cell r="F749">
            <v>0</v>
          </cell>
          <cell r="H749" t="str">
            <v>A1</v>
          </cell>
          <cell r="I749">
            <v>1</v>
          </cell>
          <cell r="J749">
            <v>39397</v>
          </cell>
          <cell r="K749">
            <v>39406</v>
          </cell>
          <cell r="P749" t="str">
            <v/>
          </cell>
          <cell r="S749" t="str">
            <v/>
          </cell>
        </row>
        <row r="750">
          <cell r="A750">
            <v>547</v>
          </cell>
          <cell r="B750" t="str">
            <v>7006-A-7001</v>
          </cell>
          <cell r="C750" t="str">
            <v>DE-E06-B15-089</v>
          </cell>
          <cell r="D750" t="str">
            <v>E.40.AR.070.080</v>
          </cell>
          <cell r="E750" t="str">
            <v>Cobertura</v>
          </cell>
          <cell r="F750">
            <v>0</v>
          </cell>
          <cell r="H750" t="str">
            <v>A1</v>
          </cell>
          <cell r="I750">
            <v>1</v>
          </cell>
          <cell r="J750">
            <v>39397</v>
          </cell>
          <cell r="K750">
            <v>39406</v>
          </cell>
          <cell r="P750" t="str">
            <v/>
          </cell>
          <cell r="S750" t="str">
            <v/>
          </cell>
        </row>
        <row r="751">
          <cell r="A751">
            <v>548</v>
          </cell>
          <cell r="B751" t="str">
            <v>7006-A-7002</v>
          </cell>
          <cell r="C751" t="str">
            <v>DE-E06-B15-090</v>
          </cell>
          <cell r="D751" t="str">
            <v>E.40.AR.070.080</v>
          </cell>
          <cell r="E751" t="str">
            <v>Cortes</v>
          </cell>
          <cell r="F751">
            <v>0</v>
          </cell>
          <cell r="H751" t="str">
            <v>A1</v>
          </cell>
          <cell r="I751">
            <v>1</v>
          </cell>
          <cell r="J751">
            <v>39397</v>
          </cell>
          <cell r="K751">
            <v>39406</v>
          </cell>
          <cell r="P751" t="str">
            <v/>
          </cell>
          <cell r="S751" t="str">
            <v/>
          </cell>
        </row>
        <row r="752">
          <cell r="A752">
            <v>549</v>
          </cell>
          <cell r="B752" t="str">
            <v>7006-A-7003</v>
          </cell>
          <cell r="C752" t="str">
            <v>DE-E06-B15-091</v>
          </cell>
          <cell r="D752" t="str">
            <v>E.40.AR.070.080</v>
          </cell>
          <cell r="E752" t="str">
            <v>Fachadas</v>
          </cell>
          <cell r="F752">
            <v>0</v>
          </cell>
          <cell r="H752" t="str">
            <v>A1</v>
          </cell>
          <cell r="I752">
            <v>1</v>
          </cell>
          <cell r="J752">
            <v>39397</v>
          </cell>
          <cell r="K752">
            <v>39406</v>
          </cell>
          <cell r="P752" t="str">
            <v/>
          </cell>
          <cell r="S752" t="str">
            <v/>
          </cell>
        </row>
        <row r="753">
          <cell r="A753">
            <v>550</v>
          </cell>
          <cell r="B753" t="str">
            <v>7006-A-7004</v>
          </cell>
          <cell r="C753" t="str">
            <v>DE-E06-B15-092</v>
          </cell>
          <cell r="D753" t="str">
            <v>E.40.AR.070.090</v>
          </cell>
          <cell r="E753" t="str">
            <v>Det. Sanitários</v>
          </cell>
          <cell r="F753">
            <v>0</v>
          </cell>
          <cell r="H753" t="str">
            <v>A1</v>
          </cell>
          <cell r="I753">
            <v>1</v>
          </cell>
          <cell r="J753">
            <v>39417</v>
          </cell>
          <cell r="K753">
            <v>39421</v>
          </cell>
          <cell r="P753" t="str">
            <v/>
          </cell>
          <cell r="S753" t="str">
            <v/>
          </cell>
        </row>
        <row r="754">
          <cell r="A754">
            <v>551</v>
          </cell>
          <cell r="B754" t="str">
            <v>7006-A-7005</v>
          </cell>
          <cell r="C754" t="str">
            <v>DE-E06-B15-093</v>
          </cell>
          <cell r="D754" t="str">
            <v>E.40.AR.070.090</v>
          </cell>
          <cell r="E754" t="str">
            <v>Paginação de Forro e Lay out de Mobiliário</v>
          </cell>
          <cell r="F754">
            <v>0</v>
          </cell>
          <cell r="H754" t="str">
            <v>A1</v>
          </cell>
          <cell r="I754">
            <v>1</v>
          </cell>
          <cell r="J754">
            <v>39417</v>
          </cell>
          <cell r="K754">
            <v>39421</v>
          </cell>
          <cell r="P754" t="str">
            <v/>
          </cell>
          <cell r="S754" t="str">
            <v/>
          </cell>
        </row>
        <row r="755">
          <cell r="E755" t="str">
            <v>CONCRETO</v>
          </cell>
          <cell r="F755">
            <v>0</v>
          </cell>
          <cell r="P755" t="str">
            <v/>
          </cell>
          <cell r="S755" t="str">
            <v/>
          </cell>
        </row>
        <row r="756">
          <cell r="A756">
            <v>552</v>
          </cell>
          <cell r="B756" t="str">
            <v>LV-7006-C-7000</v>
          </cell>
          <cell r="C756" t="str">
            <v>LV-E06-B03-025</v>
          </cell>
          <cell r="D756" t="str">
            <v>E.40.CN.070.055</v>
          </cell>
          <cell r="E756" t="str">
            <v>Lista de Verificação de Desenhos de Fornecedores</v>
          </cell>
          <cell r="F756">
            <v>0</v>
          </cell>
          <cell r="H756" t="str">
            <v>A4</v>
          </cell>
          <cell r="I756">
            <v>8</v>
          </cell>
          <cell r="J756">
            <v>39437</v>
          </cell>
          <cell r="K756">
            <v>39443</v>
          </cell>
          <cell r="P756" t="str">
            <v/>
          </cell>
          <cell r="S756" t="str">
            <v/>
          </cell>
        </row>
        <row r="757">
          <cell r="E757" t="str">
            <v>METÁLICA</v>
          </cell>
          <cell r="F757">
            <v>0</v>
          </cell>
          <cell r="P757" t="str">
            <v/>
          </cell>
          <cell r="S757" t="str">
            <v/>
          </cell>
        </row>
        <row r="758">
          <cell r="A758">
            <v>553</v>
          </cell>
          <cell r="B758" t="str">
            <v>LV-7006-S-7000</v>
          </cell>
          <cell r="C758" t="str">
            <v>LV-E06-B04-024</v>
          </cell>
          <cell r="D758" t="str">
            <v>E.40.EM.070.055</v>
          </cell>
          <cell r="E758" t="str">
            <v>Lista de Verificação de Desenhos de Fornecedores</v>
          </cell>
          <cell r="F758">
            <v>0</v>
          </cell>
          <cell r="H758" t="str">
            <v>A4</v>
          </cell>
          <cell r="I758">
            <v>5</v>
          </cell>
          <cell r="J758">
            <v>39437</v>
          </cell>
          <cell r="K758">
            <v>39443</v>
          </cell>
          <cell r="P758" t="str">
            <v/>
          </cell>
          <cell r="S758" t="str">
            <v/>
          </cell>
        </row>
        <row r="759">
          <cell r="E759" t="str">
            <v>ELÉTRICA</v>
          </cell>
          <cell r="F759">
            <v>0</v>
          </cell>
          <cell r="P759" t="str">
            <v/>
          </cell>
          <cell r="S759" t="str">
            <v/>
          </cell>
        </row>
        <row r="760">
          <cell r="A760">
            <v>554</v>
          </cell>
          <cell r="B760" t="str">
            <v>7006-E-7000</v>
          </cell>
          <cell r="C760" t="str">
            <v>DE-E06-E06-082</v>
          </cell>
          <cell r="D760" t="str">
            <v>E.40.EL.070.070</v>
          </cell>
          <cell r="E760" t="str">
            <v>Planta de Distribuição de Força e Aterramento</v>
          </cell>
          <cell r="F760">
            <v>0</v>
          </cell>
          <cell r="H760" t="str">
            <v>A1</v>
          </cell>
          <cell r="I760">
            <v>1</v>
          </cell>
          <cell r="J760">
            <v>39417</v>
          </cell>
          <cell r="K760">
            <v>39423</v>
          </cell>
          <cell r="P760" t="str">
            <v/>
          </cell>
          <cell r="S760" t="str">
            <v/>
          </cell>
        </row>
        <row r="761">
          <cell r="A761">
            <v>555</v>
          </cell>
          <cell r="B761" t="str">
            <v>7006-E-7001</v>
          </cell>
          <cell r="C761" t="str">
            <v>DE-E06-E06-083</v>
          </cell>
          <cell r="D761" t="str">
            <v>E.40.EL.070.070</v>
          </cell>
          <cell r="E761" t="str">
            <v>Planta de Iluminação e Tomadas de Corrente</v>
          </cell>
          <cell r="F761">
            <v>0</v>
          </cell>
          <cell r="H761" t="str">
            <v>A1</v>
          </cell>
          <cell r="I761">
            <v>1</v>
          </cell>
          <cell r="J761">
            <v>39417</v>
          </cell>
          <cell r="K761">
            <v>39423</v>
          </cell>
          <cell r="P761" t="str">
            <v/>
          </cell>
          <cell r="S761" t="str">
            <v/>
          </cell>
        </row>
        <row r="762">
          <cell r="A762">
            <v>556</v>
          </cell>
          <cell r="B762" t="str">
            <v>7006-E-7002</v>
          </cell>
          <cell r="C762" t="str">
            <v>DE-E06-E06-084</v>
          </cell>
          <cell r="D762" t="str">
            <v>E.40.EL.070.070</v>
          </cell>
          <cell r="E762" t="str">
            <v>Planta de SPDA</v>
          </cell>
          <cell r="F762">
            <v>0</v>
          </cell>
          <cell r="H762" t="str">
            <v>A1</v>
          </cell>
          <cell r="I762">
            <v>1</v>
          </cell>
          <cell r="J762">
            <v>39417</v>
          </cell>
          <cell r="K762">
            <v>39423</v>
          </cell>
          <cell r="P762" t="str">
            <v/>
          </cell>
          <cell r="S762" t="str">
            <v/>
          </cell>
        </row>
        <row r="763">
          <cell r="A763">
            <v>557</v>
          </cell>
          <cell r="B763" t="str">
            <v>7006-E-7003</v>
          </cell>
          <cell r="C763" t="str">
            <v>DE-E06-E06-085</v>
          </cell>
          <cell r="D763" t="str">
            <v>E.40.EL.070.070</v>
          </cell>
          <cell r="E763" t="str">
            <v>Diagrama Unifilar e Quadro de Cargas Elétricas</v>
          </cell>
          <cell r="F763">
            <v>0</v>
          </cell>
          <cell r="H763" t="str">
            <v>A1</v>
          </cell>
          <cell r="I763">
            <v>1.25</v>
          </cell>
          <cell r="J763">
            <v>39417</v>
          </cell>
          <cell r="K763">
            <v>39423</v>
          </cell>
          <cell r="P763" t="str">
            <v/>
          </cell>
          <cell r="S763" t="str">
            <v/>
          </cell>
        </row>
        <row r="764">
          <cell r="A764">
            <v>558</v>
          </cell>
          <cell r="B764" t="str">
            <v>MC-7006-E-7000</v>
          </cell>
          <cell r="C764" t="str">
            <v>MC-E06-E06-043</v>
          </cell>
          <cell r="D764" t="str">
            <v>E.40.EL.070.070</v>
          </cell>
          <cell r="E764" t="str">
            <v>Memória de Cálculo de Iluminação</v>
          </cell>
          <cell r="F764">
            <v>0</v>
          </cell>
          <cell r="H764" t="str">
            <v>A4</v>
          </cell>
          <cell r="I764">
            <v>3</v>
          </cell>
          <cell r="J764">
            <v>39417</v>
          </cell>
          <cell r="K764">
            <v>39423</v>
          </cell>
          <cell r="P764" t="str">
            <v/>
          </cell>
          <cell r="S764" t="str">
            <v/>
          </cell>
        </row>
        <row r="765">
          <cell r="A765">
            <v>559</v>
          </cell>
          <cell r="B765" t="str">
            <v>MC-7006-E-7001</v>
          </cell>
          <cell r="C765" t="str">
            <v>MC-E06-E06-044</v>
          </cell>
          <cell r="D765" t="str">
            <v>E.40.EL.070.070</v>
          </cell>
          <cell r="E765" t="str">
            <v>Memória de Cálculo de SPDA</v>
          </cell>
          <cell r="F765">
            <v>0</v>
          </cell>
          <cell r="H765" t="str">
            <v>A4</v>
          </cell>
          <cell r="I765">
            <v>3</v>
          </cell>
          <cell r="J765">
            <v>39417</v>
          </cell>
          <cell r="K765">
            <v>39423</v>
          </cell>
          <cell r="P765" t="str">
            <v/>
          </cell>
          <cell r="S765" t="str">
            <v/>
          </cell>
        </row>
        <row r="766">
          <cell r="A766">
            <v>560</v>
          </cell>
          <cell r="B766" t="str">
            <v>LM-7006-E-7000</v>
          </cell>
          <cell r="C766" t="str">
            <v>LM-E06-E06-022</v>
          </cell>
          <cell r="D766" t="str">
            <v>E.40.EL.070.070</v>
          </cell>
          <cell r="E766" t="str">
            <v>Lista de Materiais</v>
          </cell>
          <cell r="F766">
            <v>0</v>
          </cell>
          <cell r="H766" t="str">
            <v>A4</v>
          </cell>
          <cell r="I766">
            <v>1</v>
          </cell>
          <cell r="J766">
            <v>39417</v>
          </cell>
          <cell r="K766">
            <v>39423</v>
          </cell>
          <cell r="P766" t="str">
            <v/>
          </cell>
          <cell r="S766" t="str">
            <v/>
          </cell>
        </row>
        <row r="767">
          <cell r="A767">
            <v>561</v>
          </cell>
          <cell r="B767" t="str">
            <v>FD-7006-E-7000</v>
          </cell>
          <cell r="C767" t="str">
            <v>FD-E06-E06-022</v>
          </cell>
          <cell r="D767" t="str">
            <v>E.40.EL.070.070</v>
          </cell>
          <cell r="E767" t="str">
            <v>Folha de Dados (Quadro de Distribuição)</v>
          </cell>
          <cell r="F767">
            <v>0</v>
          </cell>
          <cell r="H767" t="str">
            <v>A4</v>
          </cell>
          <cell r="I767">
            <v>0.125</v>
          </cell>
          <cell r="J767">
            <v>39417</v>
          </cell>
          <cell r="K767">
            <v>39423</v>
          </cell>
          <cell r="P767" t="str">
            <v/>
          </cell>
          <cell r="S767" t="str">
            <v/>
          </cell>
        </row>
        <row r="768">
          <cell r="A768">
            <v>562</v>
          </cell>
          <cell r="B768" t="str">
            <v>MD-7006-E-7000</v>
          </cell>
          <cell r="C768" t="str">
            <v>MD-E06-E06-022</v>
          </cell>
          <cell r="D768" t="str">
            <v>E.40.EL.070.070</v>
          </cell>
          <cell r="E768" t="str">
            <v>Memorial Descritivo</v>
          </cell>
          <cell r="F768">
            <v>0</v>
          </cell>
          <cell r="H768" t="str">
            <v>A4</v>
          </cell>
          <cell r="I768">
            <v>1</v>
          </cell>
          <cell r="J768">
            <v>39417</v>
          </cell>
          <cell r="K768">
            <v>39423</v>
          </cell>
          <cell r="P768" t="str">
            <v/>
          </cell>
          <cell r="S768" t="str">
            <v/>
          </cell>
        </row>
        <row r="769">
          <cell r="E769" t="str">
            <v>TELEFONIA E DADOS</v>
          </cell>
          <cell r="F769">
            <v>0</v>
          </cell>
          <cell r="P769" t="str">
            <v/>
          </cell>
          <cell r="S769" t="str">
            <v/>
          </cell>
        </row>
        <row r="770">
          <cell r="A770">
            <v>563</v>
          </cell>
          <cell r="B770" t="str">
            <v>7006-K-7000</v>
          </cell>
          <cell r="C770" t="str">
            <v>DE-E06-E47-010</v>
          </cell>
          <cell r="D770" t="str">
            <v>E.40.CM.070.065</v>
          </cell>
          <cell r="E770" t="str">
            <v>Planta Baixa</v>
          </cell>
          <cell r="F770">
            <v>0</v>
          </cell>
          <cell r="H770" t="str">
            <v>A1</v>
          </cell>
          <cell r="I770">
            <v>1</v>
          </cell>
          <cell r="J770">
            <v>39417</v>
          </cell>
          <cell r="K770">
            <v>39423</v>
          </cell>
          <cell r="P770" t="str">
            <v/>
          </cell>
          <cell r="S770" t="str">
            <v/>
          </cell>
        </row>
        <row r="771">
          <cell r="A771">
            <v>564</v>
          </cell>
          <cell r="B771" t="str">
            <v>LM-7006-K-7000</v>
          </cell>
          <cell r="C771" t="str">
            <v>LM-E06-E47-010</v>
          </cell>
          <cell r="D771" t="str">
            <v>E.40.CM.070.065</v>
          </cell>
          <cell r="E771" t="str">
            <v>Lista de Materiais</v>
          </cell>
          <cell r="F771">
            <v>0</v>
          </cell>
          <cell r="H771" t="str">
            <v>A4</v>
          </cell>
          <cell r="I771">
            <v>0.125</v>
          </cell>
          <cell r="J771">
            <v>39417</v>
          </cell>
          <cell r="K771">
            <v>39423</v>
          </cell>
          <cell r="P771" t="str">
            <v/>
          </cell>
          <cell r="S771" t="str">
            <v/>
          </cell>
        </row>
        <row r="772">
          <cell r="E772" t="str">
            <v>HIDROSSANITÁRIAS</v>
          </cell>
          <cell r="F772">
            <v>0</v>
          </cell>
          <cell r="P772" t="str">
            <v/>
          </cell>
          <cell r="S772" t="str">
            <v/>
          </cell>
        </row>
        <row r="773">
          <cell r="A773">
            <v>565</v>
          </cell>
          <cell r="B773" t="str">
            <v>7006-B-7000</v>
          </cell>
          <cell r="C773" t="str">
            <v>DE-E06-B49-065</v>
          </cell>
          <cell r="D773" t="str">
            <v>E.40.IE.070.070</v>
          </cell>
          <cell r="E773" t="str">
            <v>Planta e Isométrico - Água Fria</v>
          </cell>
          <cell r="F773">
            <v>0</v>
          </cell>
          <cell r="H773" t="str">
            <v>A1</v>
          </cell>
          <cell r="I773">
            <v>1</v>
          </cell>
          <cell r="J773">
            <v>39417</v>
          </cell>
          <cell r="K773">
            <v>39423</v>
          </cell>
          <cell r="P773" t="str">
            <v/>
          </cell>
          <cell r="S773" t="str">
            <v/>
          </cell>
        </row>
        <row r="774">
          <cell r="A774">
            <v>566</v>
          </cell>
          <cell r="B774" t="str">
            <v>7006-B-7001</v>
          </cell>
          <cell r="C774" t="str">
            <v>DE-E06-B49-066</v>
          </cell>
          <cell r="D774" t="str">
            <v>E.40.IE.070.070</v>
          </cell>
          <cell r="E774" t="str">
            <v>Planta e Esquema Vertical - Esgoto Sanitário</v>
          </cell>
          <cell r="F774">
            <v>0</v>
          </cell>
          <cell r="H774" t="str">
            <v>A1</v>
          </cell>
          <cell r="I774">
            <v>1</v>
          </cell>
          <cell r="J774">
            <v>39417</v>
          </cell>
          <cell r="K774">
            <v>39423</v>
          </cell>
          <cell r="P774" t="str">
            <v/>
          </cell>
          <cell r="S774" t="str">
            <v/>
          </cell>
        </row>
        <row r="775">
          <cell r="A775">
            <v>567</v>
          </cell>
          <cell r="B775" t="str">
            <v>7006-B-7002</v>
          </cell>
          <cell r="C775" t="str">
            <v>DE-E06-B49-067</v>
          </cell>
          <cell r="D775" t="str">
            <v>E.40.IE.070.070</v>
          </cell>
          <cell r="E775" t="str">
            <v>Planta e Detalhes - Águas Pluviais</v>
          </cell>
          <cell r="F775">
            <v>0</v>
          </cell>
          <cell r="H775" t="str">
            <v>A1</v>
          </cell>
          <cell r="I775">
            <v>1</v>
          </cell>
          <cell r="J775">
            <v>39417</v>
          </cell>
          <cell r="K775">
            <v>39423</v>
          </cell>
          <cell r="P775" t="str">
            <v/>
          </cell>
          <cell r="S775" t="str">
            <v/>
          </cell>
        </row>
        <row r="776">
          <cell r="A776">
            <v>568</v>
          </cell>
          <cell r="B776" t="str">
            <v>7006-B-7003</v>
          </cell>
          <cell r="C776" t="str">
            <v>DE-E06-B49-068</v>
          </cell>
          <cell r="D776" t="str">
            <v>E.40.IE.070.070</v>
          </cell>
          <cell r="E776" t="str">
            <v>Drenagem - Rede Externa - Planta e Detalhes</v>
          </cell>
          <cell r="F776">
            <v>0</v>
          </cell>
          <cell r="H776" t="str">
            <v>A1</v>
          </cell>
          <cell r="I776">
            <v>1</v>
          </cell>
          <cell r="J776">
            <v>39417</v>
          </cell>
          <cell r="K776">
            <v>39423</v>
          </cell>
          <cell r="P776" t="str">
            <v/>
          </cell>
          <cell r="S776" t="str">
            <v/>
          </cell>
        </row>
        <row r="777">
          <cell r="A777">
            <v>569</v>
          </cell>
          <cell r="B777" t="str">
            <v>7006-B-7004</v>
          </cell>
          <cell r="C777" t="str">
            <v>DE-E06-B49-069</v>
          </cell>
          <cell r="D777" t="str">
            <v>E.40.IE.070.070</v>
          </cell>
          <cell r="E777" t="str">
            <v>Água Fria  - Planta da Cobertura</v>
          </cell>
          <cell r="F777">
            <v>0</v>
          </cell>
          <cell r="H777" t="str">
            <v>A1</v>
          </cell>
          <cell r="I777">
            <v>1</v>
          </cell>
          <cell r="J777">
            <v>39417</v>
          </cell>
          <cell r="K777">
            <v>39423</v>
          </cell>
          <cell r="P777" t="str">
            <v/>
          </cell>
          <cell r="S777" t="str">
            <v/>
          </cell>
        </row>
        <row r="778">
          <cell r="A778">
            <v>570</v>
          </cell>
          <cell r="B778" t="str">
            <v>LM-7006-B-7000</v>
          </cell>
          <cell r="C778" t="str">
            <v>LM-E06-B49-021</v>
          </cell>
          <cell r="D778" t="str">
            <v>E.40.IE.070.070</v>
          </cell>
          <cell r="E778" t="str">
            <v>Lista de Material</v>
          </cell>
          <cell r="F778">
            <v>0</v>
          </cell>
          <cell r="H778" t="str">
            <v>A4</v>
          </cell>
          <cell r="I778">
            <v>0.375</v>
          </cell>
          <cell r="J778">
            <v>39417</v>
          </cell>
          <cell r="K778">
            <v>39423</v>
          </cell>
          <cell r="P778" t="str">
            <v/>
          </cell>
          <cell r="S778" t="str">
            <v/>
          </cell>
        </row>
        <row r="779">
          <cell r="E779" t="str">
            <v>ORÇAMENTAÇÃO</v>
          </cell>
          <cell r="F779">
            <v>0</v>
          </cell>
          <cell r="P779" t="str">
            <v/>
          </cell>
          <cell r="S779" t="str">
            <v/>
          </cell>
        </row>
        <row r="780">
          <cell r="A780">
            <v>571</v>
          </cell>
          <cell r="B780" t="str">
            <v>RT-7006-H-7000</v>
          </cell>
          <cell r="C780" t="str">
            <v>RT-E06-B00-020</v>
          </cell>
          <cell r="D780" t="str">
            <v>E.40.00.000.006</v>
          </cell>
          <cell r="E780" t="str">
            <v>Pacote para Orçamentação</v>
          </cell>
          <cell r="F780">
            <v>0</v>
          </cell>
          <cell r="H780" t="str">
            <v>A4</v>
          </cell>
          <cell r="I780">
            <v>4.5</v>
          </cell>
          <cell r="J780">
            <v>39473</v>
          </cell>
          <cell r="K780">
            <v>39532</v>
          </cell>
          <cell r="P780" t="str">
            <v/>
          </cell>
          <cell r="S780" t="str">
            <v/>
          </cell>
        </row>
        <row r="781">
          <cell r="E781" t="str">
            <v>ANÁLISE DE PROPOSTA</v>
          </cell>
          <cell r="F781">
            <v>0</v>
          </cell>
          <cell r="P781" t="str">
            <v/>
          </cell>
          <cell r="S781" t="str">
            <v/>
          </cell>
        </row>
        <row r="782">
          <cell r="A782">
            <v>572</v>
          </cell>
          <cell r="B782" t="str">
            <v>PT-7006-H-7000</v>
          </cell>
          <cell r="C782" t="str">
            <v>PT-E06-B00-020</v>
          </cell>
          <cell r="D782" t="str">
            <v>E.40.00.000.006</v>
          </cell>
          <cell r="E782" t="str">
            <v>Análise de Proposta</v>
          </cell>
          <cell r="F782">
            <v>0</v>
          </cell>
          <cell r="H782" t="str">
            <v>A4</v>
          </cell>
          <cell r="I782">
            <v>1.75</v>
          </cell>
          <cell r="J782">
            <v>39473</v>
          </cell>
          <cell r="K782">
            <v>39532</v>
          </cell>
          <cell r="P782" t="str">
            <v/>
          </cell>
          <cell r="S782" t="str">
            <v/>
          </cell>
        </row>
        <row r="783">
          <cell r="B783">
            <v>7008</v>
          </cell>
          <cell r="E783" t="str">
            <v>CENTRAL DE MEDICINA/ SAÚDE OCUPACIONAL/ AMBULATÓRIO MÉDICO</v>
          </cell>
          <cell r="F783">
            <v>0</v>
          </cell>
          <cell r="P783" t="str">
            <v/>
          </cell>
          <cell r="S783" t="str">
            <v/>
          </cell>
        </row>
        <row r="784">
          <cell r="E784" t="str">
            <v>ARQUITETURA</v>
          </cell>
          <cell r="F784">
            <v>0</v>
          </cell>
          <cell r="P784" t="str">
            <v/>
          </cell>
          <cell r="S784" t="str">
            <v/>
          </cell>
        </row>
        <row r="785">
          <cell r="A785">
            <v>573</v>
          </cell>
          <cell r="B785" t="str">
            <v>7008-A-7000</v>
          </cell>
          <cell r="C785" t="str">
            <v>DE-E06-B15-094</v>
          </cell>
          <cell r="D785" t="str">
            <v>E.40.AR.070.095</v>
          </cell>
          <cell r="E785" t="str">
            <v>Planta Baixa</v>
          </cell>
          <cell r="F785">
            <v>0</v>
          </cell>
          <cell r="H785" t="str">
            <v>A1</v>
          </cell>
          <cell r="I785">
            <v>1</v>
          </cell>
          <cell r="J785">
            <v>39407</v>
          </cell>
          <cell r="K785">
            <v>39416</v>
          </cell>
          <cell r="P785" t="str">
            <v/>
          </cell>
          <cell r="S785" t="str">
            <v/>
          </cell>
        </row>
        <row r="786">
          <cell r="A786">
            <v>574</v>
          </cell>
          <cell r="B786" t="str">
            <v>7008-A-7001</v>
          </cell>
          <cell r="C786" t="str">
            <v>DE-E06-B15-095</v>
          </cell>
          <cell r="D786" t="str">
            <v>E.40.AR.070.105</v>
          </cell>
          <cell r="E786" t="str">
            <v>Cobertura e Pag. do Forro</v>
          </cell>
          <cell r="F786">
            <v>0</v>
          </cell>
          <cell r="H786" t="str">
            <v>A1</v>
          </cell>
          <cell r="I786">
            <v>1</v>
          </cell>
          <cell r="J786">
            <v>39427</v>
          </cell>
          <cell r="K786">
            <v>39431</v>
          </cell>
          <cell r="P786" t="str">
            <v/>
          </cell>
          <cell r="S786" t="str">
            <v/>
          </cell>
        </row>
        <row r="787">
          <cell r="A787">
            <v>575</v>
          </cell>
          <cell r="B787" t="str">
            <v>7008-A-7002</v>
          </cell>
          <cell r="C787" t="str">
            <v>DE-E06-B15-096</v>
          </cell>
          <cell r="D787" t="str">
            <v>E.40.AR.070.095</v>
          </cell>
          <cell r="E787" t="str">
            <v>Cortes e Fachadas</v>
          </cell>
          <cell r="F787">
            <v>0</v>
          </cell>
          <cell r="H787" t="str">
            <v>A1</v>
          </cell>
          <cell r="I787">
            <v>1</v>
          </cell>
          <cell r="J787">
            <v>39407</v>
          </cell>
          <cell r="K787">
            <v>39416</v>
          </cell>
          <cell r="P787" t="str">
            <v/>
          </cell>
          <cell r="S787" t="str">
            <v/>
          </cell>
        </row>
        <row r="788">
          <cell r="A788">
            <v>576</v>
          </cell>
          <cell r="B788" t="str">
            <v>7008-A-7003</v>
          </cell>
          <cell r="C788" t="str">
            <v>DE-E06-B15-097</v>
          </cell>
          <cell r="D788" t="str">
            <v>E.40.AR.070.105</v>
          </cell>
          <cell r="E788" t="str">
            <v>Det. Sanitários/Copa</v>
          </cell>
          <cell r="F788">
            <v>0</v>
          </cell>
          <cell r="H788" t="str">
            <v>A1</v>
          </cell>
          <cell r="I788">
            <v>1</v>
          </cell>
          <cell r="J788">
            <v>39427</v>
          </cell>
          <cell r="K788">
            <v>39431</v>
          </cell>
          <cell r="P788" t="str">
            <v/>
          </cell>
          <cell r="S788" t="str">
            <v/>
          </cell>
        </row>
        <row r="789">
          <cell r="A789">
            <v>577</v>
          </cell>
          <cell r="B789" t="str">
            <v>7008-A-7004</v>
          </cell>
          <cell r="C789" t="str">
            <v>DE-E06-B15-098</v>
          </cell>
          <cell r="D789" t="str">
            <v>E.40.AR.070.105</v>
          </cell>
          <cell r="E789" t="str">
            <v>Lay out de Mobiliário</v>
          </cell>
          <cell r="F789">
            <v>0</v>
          </cell>
          <cell r="H789" t="str">
            <v>A1</v>
          </cell>
          <cell r="I789">
            <v>1</v>
          </cell>
          <cell r="J789">
            <v>39427</v>
          </cell>
          <cell r="K789">
            <v>39431</v>
          </cell>
          <cell r="P789" t="str">
            <v/>
          </cell>
          <cell r="S789" t="str">
            <v/>
          </cell>
        </row>
        <row r="790">
          <cell r="E790" t="str">
            <v>CONCRETO</v>
          </cell>
          <cell r="F790">
            <v>0</v>
          </cell>
          <cell r="P790" t="str">
            <v/>
          </cell>
          <cell r="S790" t="str">
            <v/>
          </cell>
        </row>
        <row r="791">
          <cell r="A791">
            <v>578</v>
          </cell>
          <cell r="B791" t="str">
            <v>LV-7008-C-7000</v>
          </cell>
          <cell r="C791" t="str">
            <v>LV-E06-B03-026</v>
          </cell>
          <cell r="D791" t="str">
            <v>E.40.CN.070.065</v>
          </cell>
          <cell r="E791" t="str">
            <v>Lista de Verificação de Desenhos de Fornecedores</v>
          </cell>
          <cell r="F791">
            <v>0</v>
          </cell>
          <cell r="H791" t="str">
            <v>A4</v>
          </cell>
          <cell r="I791">
            <v>7</v>
          </cell>
          <cell r="J791">
            <v>39447</v>
          </cell>
          <cell r="K791">
            <v>39453</v>
          </cell>
          <cell r="P791" t="str">
            <v/>
          </cell>
          <cell r="S791" t="str">
            <v/>
          </cell>
        </row>
        <row r="792">
          <cell r="E792" t="str">
            <v>METÁLICA</v>
          </cell>
          <cell r="F792">
            <v>0</v>
          </cell>
          <cell r="P792" t="str">
            <v/>
          </cell>
          <cell r="S792" t="str">
            <v/>
          </cell>
        </row>
        <row r="793">
          <cell r="A793">
            <v>579</v>
          </cell>
          <cell r="B793" t="str">
            <v>LV-7008-S-7000</v>
          </cell>
          <cell r="C793" t="str">
            <v>LV-E06-B04-025</v>
          </cell>
          <cell r="D793" t="str">
            <v>E.40.EM.070.065</v>
          </cell>
          <cell r="E793" t="str">
            <v>Lista de Verificação de Desenhos de Fornecedores</v>
          </cell>
          <cell r="F793">
            <v>0</v>
          </cell>
          <cell r="H793" t="str">
            <v>A4</v>
          </cell>
          <cell r="I793">
            <v>4</v>
          </cell>
          <cell r="J793">
            <v>39447</v>
          </cell>
          <cell r="K793">
            <v>39453</v>
          </cell>
          <cell r="P793" t="str">
            <v/>
          </cell>
          <cell r="S793" t="str">
            <v/>
          </cell>
        </row>
        <row r="794">
          <cell r="E794" t="str">
            <v>ELÉTRICA</v>
          </cell>
          <cell r="F794">
            <v>0</v>
          </cell>
          <cell r="P794" t="str">
            <v/>
          </cell>
          <cell r="S794" t="str">
            <v/>
          </cell>
        </row>
        <row r="795">
          <cell r="A795">
            <v>580</v>
          </cell>
          <cell r="B795" t="str">
            <v>7008-E-7000</v>
          </cell>
          <cell r="C795" t="str">
            <v>DE-E06-E06-086</v>
          </cell>
          <cell r="D795" t="str">
            <v>E.40.EL.070.085</v>
          </cell>
          <cell r="E795" t="str">
            <v>Planta de Distribuição de Força e Aterramento</v>
          </cell>
          <cell r="F795">
            <v>0</v>
          </cell>
          <cell r="H795" t="str">
            <v>A1</v>
          </cell>
          <cell r="I795">
            <v>1</v>
          </cell>
          <cell r="J795">
            <v>39427</v>
          </cell>
          <cell r="K795">
            <v>39433</v>
          </cell>
          <cell r="P795" t="str">
            <v/>
          </cell>
          <cell r="S795" t="str">
            <v/>
          </cell>
        </row>
        <row r="796">
          <cell r="A796">
            <v>581</v>
          </cell>
          <cell r="B796" t="str">
            <v>7008-E-7001</v>
          </cell>
          <cell r="C796" t="str">
            <v>DE-E06-E06-087</v>
          </cell>
          <cell r="D796" t="str">
            <v>E.40.EL.070.085</v>
          </cell>
          <cell r="E796" t="str">
            <v>Planta de Iluminação e Tomadas de Corrente</v>
          </cell>
          <cell r="F796">
            <v>0</v>
          </cell>
          <cell r="H796" t="str">
            <v>A1</v>
          </cell>
          <cell r="I796">
            <v>1</v>
          </cell>
          <cell r="J796">
            <v>39427</v>
          </cell>
          <cell r="K796">
            <v>39433</v>
          </cell>
          <cell r="P796" t="str">
            <v/>
          </cell>
          <cell r="S796" t="str">
            <v/>
          </cell>
        </row>
        <row r="797">
          <cell r="A797">
            <v>582</v>
          </cell>
          <cell r="B797" t="str">
            <v>7008-E-7002</v>
          </cell>
          <cell r="C797" t="str">
            <v>DE-E06-E06-088</v>
          </cell>
          <cell r="D797" t="str">
            <v>E.40.EL.070.085</v>
          </cell>
          <cell r="E797" t="str">
            <v>Planta de SPDA</v>
          </cell>
          <cell r="F797">
            <v>0</v>
          </cell>
          <cell r="H797" t="str">
            <v>A1</v>
          </cell>
          <cell r="I797">
            <v>1</v>
          </cell>
          <cell r="J797">
            <v>39427</v>
          </cell>
          <cell r="K797">
            <v>39433</v>
          </cell>
          <cell r="P797" t="str">
            <v/>
          </cell>
          <cell r="S797" t="str">
            <v/>
          </cell>
        </row>
        <row r="798">
          <cell r="A798">
            <v>583</v>
          </cell>
          <cell r="B798" t="str">
            <v>7008-E-7003</v>
          </cell>
          <cell r="C798" t="str">
            <v>DE-E06-E06-089</v>
          </cell>
          <cell r="D798" t="str">
            <v>E.40.EL.070.085</v>
          </cell>
          <cell r="E798" t="str">
            <v>Diagrama Unifilar e Quadro de Cargas Elétricas</v>
          </cell>
          <cell r="F798">
            <v>0</v>
          </cell>
          <cell r="H798" t="str">
            <v>A1</v>
          </cell>
          <cell r="I798">
            <v>1.25</v>
          </cell>
          <cell r="J798">
            <v>39427</v>
          </cell>
          <cell r="K798">
            <v>39433</v>
          </cell>
          <cell r="P798" t="str">
            <v/>
          </cell>
          <cell r="S798" t="str">
            <v/>
          </cell>
        </row>
        <row r="799">
          <cell r="A799">
            <v>584</v>
          </cell>
          <cell r="B799" t="str">
            <v>MC-7008-E-7000</v>
          </cell>
          <cell r="C799" t="str">
            <v>MC-E06-E06-045</v>
          </cell>
          <cell r="D799" t="str">
            <v>E.40.EL.070.085</v>
          </cell>
          <cell r="E799" t="str">
            <v>Memória de Cálculo de Iluminação</v>
          </cell>
          <cell r="F799">
            <v>0</v>
          </cell>
          <cell r="H799" t="str">
            <v>A4</v>
          </cell>
          <cell r="I799">
            <v>3</v>
          </cell>
          <cell r="J799">
            <v>39427</v>
          </cell>
          <cell r="K799">
            <v>39433</v>
          </cell>
          <cell r="P799" t="str">
            <v/>
          </cell>
          <cell r="S799" t="str">
            <v/>
          </cell>
        </row>
        <row r="800">
          <cell r="A800">
            <v>585</v>
          </cell>
          <cell r="B800" t="str">
            <v>MC-7008-E-7001</v>
          </cell>
          <cell r="C800" t="str">
            <v>MC-E06-E06-046</v>
          </cell>
          <cell r="D800" t="str">
            <v>E.40.EL.070.085</v>
          </cell>
          <cell r="E800" t="str">
            <v>Memória de Cálculo de SPDA</v>
          </cell>
          <cell r="F800">
            <v>0</v>
          </cell>
          <cell r="H800" t="str">
            <v>A4</v>
          </cell>
          <cell r="I800">
            <v>3</v>
          </cell>
          <cell r="J800">
            <v>39427</v>
          </cell>
          <cell r="K800">
            <v>39433</v>
          </cell>
          <cell r="P800" t="str">
            <v/>
          </cell>
          <cell r="S800" t="str">
            <v/>
          </cell>
        </row>
        <row r="801">
          <cell r="A801">
            <v>586</v>
          </cell>
          <cell r="B801" t="str">
            <v>LM-7008-E-7000</v>
          </cell>
          <cell r="C801" t="str">
            <v>LM-E06-E06-023</v>
          </cell>
          <cell r="D801" t="str">
            <v>E.40.EL.070.085</v>
          </cell>
          <cell r="E801" t="str">
            <v>Lista de Materiais</v>
          </cell>
          <cell r="F801">
            <v>0</v>
          </cell>
          <cell r="H801" t="str">
            <v>A4</v>
          </cell>
          <cell r="I801">
            <v>1</v>
          </cell>
          <cell r="J801">
            <v>39427</v>
          </cell>
          <cell r="K801">
            <v>39433</v>
          </cell>
          <cell r="P801" t="str">
            <v/>
          </cell>
          <cell r="S801" t="str">
            <v/>
          </cell>
        </row>
        <row r="802">
          <cell r="A802">
            <v>587</v>
          </cell>
          <cell r="B802" t="str">
            <v>FD-7008-E-7000</v>
          </cell>
          <cell r="C802" t="str">
            <v>FD-E06-E06-023</v>
          </cell>
          <cell r="D802" t="str">
            <v>E.40.EL.070.085</v>
          </cell>
          <cell r="E802" t="str">
            <v>Folha de Dados (Quadro de Distribuição)</v>
          </cell>
          <cell r="F802">
            <v>0</v>
          </cell>
          <cell r="H802" t="str">
            <v>A4</v>
          </cell>
          <cell r="I802">
            <v>0.125</v>
          </cell>
          <cell r="J802">
            <v>39427</v>
          </cell>
          <cell r="K802">
            <v>39433</v>
          </cell>
          <cell r="P802" t="str">
            <v/>
          </cell>
          <cell r="S802" t="str">
            <v/>
          </cell>
        </row>
        <row r="803">
          <cell r="A803">
            <v>588</v>
          </cell>
          <cell r="B803" t="str">
            <v>MD-7008-E-7000</v>
          </cell>
          <cell r="C803" t="str">
            <v>MD-E06-E06-023</v>
          </cell>
          <cell r="D803" t="str">
            <v>E.40.EL.070.085</v>
          </cell>
          <cell r="E803" t="str">
            <v>Memorial Descritivo</v>
          </cell>
          <cell r="F803">
            <v>0</v>
          </cell>
          <cell r="H803" t="str">
            <v>A4</v>
          </cell>
          <cell r="I803">
            <v>1</v>
          </cell>
          <cell r="J803">
            <v>39427</v>
          </cell>
          <cell r="K803">
            <v>39433</v>
          </cell>
          <cell r="P803" t="str">
            <v/>
          </cell>
          <cell r="S803" t="str">
            <v/>
          </cell>
        </row>
        <row r="804">
          <cell r="E804" t="str">
            <v>TELEFONIA E DADOS</v>
          </cell>
          <cell r="F804">
            <v>0</v>
          </cell>
          <cell r="P804" t="str">
            <v/>
          </cell>
          <cell r="S804" t="str">
            <v/>
          </cell>
        </row>
        <row r="805">
          <cell r="A805">
            <v>589</v>
          </cell>
          <cell r="B805" t="str">
            <v>7008-K-7000</v>
          </cell>
          <cell r="C805" t="str">
            <v>DE-E06-E47-011</v>
          </cell>
          <cell r="D805" t="str">
            <v>E.40.CM.070.080</v>
          </cell>
          <cell r="E805" t="str">
            <v>Planta Baixa</v>
          </cell>
          <cell r="F805">
            <v>0</v>
          </cell>
          <cell r="H805" t="str">
            <v>A1</v>
          </cell>
          <cell r="I805">
            <v>1</v>
          </cell>
          <cell r="J805">
            <v>39427</v>
          </cell>
          <cell r="K805">
            <v>39433</v>
          </cell>
          <cell r="P805" t="str">
            <v/>
          </cell>
          <cell r="S805" t="str">
            <v/>
          </cell>
        </row>
        <row r="806">
          <cell r="A806">
            <v>590</v>
          </cell>
          <cell r="B806" t="str">
            <v>LM-7008-K-7000</v>
          </cell>
          <cell r="C806" t="str">
            <v>LM-E06-E47-011</v>
          </cell>
          <cell r="D806" t="str">
            <v>E.40.CM.070.080</v>
          </cell>
          <cell r="E806" t="str">
            <v>Lista de Materiais</v>
          </cell>
          <cell r="F806">
            <v>0</v>
          </cell>
          <cell r="H806" t="str">
            <v>A4</v>
          </cell>
          <cell r="I806">
            <v>0.125</v>
          </cell>
          <cell r="J806">
            <v>39427</v>
          </cell>
          <cell r="K806">
            <v>39433</v>
          </cell>
          <cell r="P806" t="str">
            <v/>
          </cell>
          <cell r="S806" t="str">
            <v/>
          </cell>
        </row>
        <row r="807">
          <cell r="E807" t="str">
            <v>HIDROSSANITÁRIAS</v>
          </cell>
          <cell r="F807">
            <v>0</v>
          </cell>
          <cell r="P807" t="str">
            <v/>
          </cell>
          <cell r="S807" t="str">
            <v/>
          </cell>
        </row>
        <row r="808">
          <cell r="A808">
            <v>591</v>
          </cell>
          <cell r="B808" t="str">
            <v>7008-B-7000</v>
          </cell>
          <cell r="C808" t="str">
            <v>DE-E06-B49-070</v>
          </cell>
          <cell r="D808" t="str">
            <v>E.40.IE.070.085</v>
          </cell>
          <cell r="E808" t="str">
            <v xml:space="preserve">Água Fria - Planta </v>
          </cell>
          <cell r="F808">
            <v>0</v>
          </cell>
          <cell r="H808" t="str">
            <v>A1</v>
          </cell>
          <cell r="I808">
            <v>1</v>
          </cell>
          <cell r="J808">
            <v>39427</v>
          </cell>
          <cell r="K808">
            <v>39433</v>
          </cell>
          <cell r="P808" t="str">
            <v/>
          </cell>
          <cell r="S808" t="str">
            <v/>
          </cell>
        </row>
        <row r="809">
          <cell r="A809">
            <v>592</v>
          </cell>
          <cell r="B809" t="str">
            <v>7008-B-7001</v>
          </cell>
          <cell r="C809" t="str">
            <v>DE-E06-B49-071</v>
          </cell>
          <cell r="D809" t="str">
            <v>E.40.IE.070.085</v>
          </cell>
          <cell r="E809" t="str">
            <v>Água Fria - Isométrico</v>
          </cell>
          <cell r="F809">
            <v>0</v>
          </cell>
          <cell r="H809" t="str">
            <v>A1</v>
          </cell>
          <cell r="I809">
            <v>1</v>
          </cell>
          <cell r="J809">
            <v>39427</v>
          </cell>
          <cell r="K809">
            <v>39433</v>
          </cell>
          <cell r="P809" t="str">
            <v/>
          </cell>
          <cell r="S809" t="str">
            <v/>
          </cell>
        </row>
        <row r="810">
          <cell r="A810">
            <v>593</v>
          </cell>
          <cell r="B810" t="str">
            <v>7008-B-7002</v>
          </cell>
          <cell r="C810" t="str">
            <v>DE-E06-B49-072</v>
          </cell>
          <cell r="D810" t="str">
            <v>E.40.IE.070.085</v>
          </cell>
          <cell r="E810" t="str">
            <v>Planta Baixa - Esgoto Sanitário</v>
          </cell>
          <cell r="F810">
            <v>0</v>
          </cell>
          <cell r="H810" t="str">
            <v>A1</v>
          </cell>
          <cell r="I810">
            <v>1</v>
          </cell>
          <cell r="J810">
            <v>39427</v>
          </cell>
          <cell r="K810">
            <v>39433</v>
          </cell>
          <cell r="P810" t="str">
            <v/>
          </cell>
          <cell r="S810" t="str">
            <v/>
          </cell>
        </row>
        <row r="811">
          <cell r="A811">
            <v>594</v>
          </cell>
          <cell r="B811" t="str">
            <v>7008-B-7003</v>
          </cell>
          <cell r="C811" t="str">
            <v>DE-E06-B49-073</v>
          </cell>
          <cell r="D811" t="str">
            <v>E.40.IE.070.085</v>
          </cell>
          <cell r="E811" t="str">
            <v>Planta - Esquema Vertical e Detalhes - Esgoto Sanitário</v>
          </cell>
          <cell r="F811">
            <v>0</v>
          </cell>
          <cell r="H811" t="str">
            <v>A1</v>
          </cell>
          <cell r="I811">
            <v>1</v>
          </cell>
          <cell r="J811">
            <v>39427</v>
          </cell>
          <cell r="K811">
            <v>39433</v>
          </cell>
          <cell r="P811" t="str">
            <v/>
          </cell>
          <cell r="S811" t="str">
            <v/>
          </cell>
        </row>
        <row r="812">
          <cell r="A812">
            <v>595</v>
          </cell>
          <cell r="B812" t="str">
            <v>7008-B-7004</v>
          </cell>
          <cell r="C812" t="str">
            <v>DE-E06-B49-074</v>
          </cell>
          <cell r="D812" t="str">
            <v>E.40.IE.070.085</v>
          </cell>
          <cell r="E812" t="str">
            <v>Planta e Detalhes - Águas Pluviais</v>
          </cell>
          <cell r="F812">
            <v>0</v>
          </cell>
          <cell r="H812" t="str">
            <v>A1</v>
          </cell>
          <cell r="I812">
            <v>1</v>
          </cell>
          <cell r="J812">
            <v>39427</v>
          </cell>
          <cell r="K812">
            <v>39433</v>
          </cell>
          <cell r="P812" t="str">
            <v/>
          </cell>
          <cell r="S812" t="str">
            <v/>
          </cell>
        </row>
        <row r="813">
          <cell r="A813">
            <v>596</v>
          </cell>
          <cell r="B813" t="str">
            <v>LM-7008-B-7000</v>
          </cell>
          <cell r="C813" t="str">
            <v>LM-E06-B49-022</v>
          </cell>
          <cell r="D813" t="str">
            <v>E.40.IE.070.085</v>
          </cell>
          <cell r="E813" t="str">
            <v>Lista de Material</v>
          </cell>
          <cell r="F813">
            <v>0</v>
          </cell>
          <cell r="H813" t="str">
            <v>A4</v>
          </cell>
          <cell r="I813">
            <v>0.375</v>
          </cell>
          <cell r="J813">
            <v>39427</v>
          </cell>
          <cell r="K813">
            <v>39433</v>
          </cell>
          <cell r="P813" t="str">
            <v/>
          </cell>
          <cell r="S813" t="str">
            <v/>
          </cell>
        </row>
        <row r="814">
          <cell r="E814" t="str">
            <v>ORÇAMENTAÇÃO</v>
          </cell>
          <cell r="F814">
            <v>0</v>
          </cell>
          <cell r="P814" t="str">
            <v/>
          </cell>
          <cell r="S814" t="str">
            <v/>
          </cell>
        </row>
        <row r="815">
          <cell r="A815">
            <v>597</v>
          </cell>
          <cell r="B815" t="str">
            <v>RT-7008-H-7000</v>
          </cell>
          <cell r="C815" t="str">
            <v>RT-E06-B00-021</v>
          </cell>
          <cell r="D815" t="str">
            <v>E.40.00.000.006</v>
          </cell>
          <cell r="E815" t="str">
            <v>Pacote para Orçamentação</v>
          </cell>
          <cell r="F815">
            <v>0</v>
          </cell>
          <cell r="H815" t="str">
            <v>A4</v>
          </cell>
          <cell r="I815">
            <v>2.5</v>
          </cell>
          <cell r="J815">
            <v>39473</v>
          </cell>
          <cell r="K815">
            <v>39532</v>
          </cell>
          <cell r="P815" t="str">
            <v/>
          </cell>
          <cell r="S815" t="str">
            <v/>
          </cell>
        </row>
        <row r="816">
          <cell r="E816" t="str">
            <v>ANÁLISE DE PROPOSTA</v>
          </cell>
          <cell r="F816">
            <v>0</v>
          </cell>
          <cell r="P816" t="str">
            <v/>
          </cell>
          <cell r="S816" t="str">
            <v/>
          </cell>
        </row>
        <row r="817">
          <cell r="A817">
            <v>598</v>
          </cell>
          <cell r="B817" t="str">
            <v>PT-7008-H-7000</v>
          </cell>
          <cell r="C817" t="str">
            <v>PT-E06-B00-021</v>
          </cell>
          <cell r="D817" t="str">
            <v>E.40.00.000.006</v>
          </cell>
          <cell r="E817" t="str">
            <v>Análise de Proposta</v>
          </cell>
          <cell r="F817">
            <v>0</v>
          </cell>
          <cell r="H817" t="str">
            <v>A4</v>
          </cell>
          <cell r="I817">
            <v>1.25</v>
          </cell>
          <cell r="J817">
            <v>39473</v>
          </cell>
          <cell r="K817">
            <v>39532</v>
          </cell>
          <cell r="P817" t="str">
            <v/>
          </cell>
          <cell r="S817" t="str">
            <v/>
          </cell>
        </row>
        <row r="818">
          <cell r="B818">
            <v>7009</v>
          </cell>
          <cell r="E818" t="str">
            <v>RESTAURANTE / AGÊNCIAS BANCÁRIAS</v>
          </cell>
          <cell r="F818">
            <v>0</v>
          </cell>
          <cell r="P818" t="str">
            <v/>
          </cell>
          <cell r="S818" t="str">
            <v/>
          </cell>
        </row>
        <row r="819">
          <cell r="E819" t="str">
            <v>ARQUITETURA</v>
          </cell>
          <cell r="F819">
            <v>0</v>
          </cell>
          <cell r="P819" t="str">
            <v/>
          </cell>
          <cell r="S819" t="str">
            <v/>
          </cell>
        </row>
        <row r="820">
          <cell r="A820">
            <v>599</v>
          </cell>
          <cell r="B820" t="str">
            <v>7009-A-7000</v>
          </cell>
          <cell r="C820" t="str">
            <v>DE-E06-B15-099</v>
          </cell>
          <cell r="D820" t="str">
            <v>E.40.AR.070.110</v>
          </cell>
          <cell r="E820" t="str">
            <v>Planta Baixa</v>
          </cell>
          <cell r="F820">
            <v>0</v>
          </cell>
          <cell r="H820" t="str">
            <v>A0</v>
          </cell>
          <cell r="I820">
            <v>2</v>
          </cell>
          <cell r="J820">
            <v>39407</v>
          </cell>
          <cell r="K820">
            <v>39416</v>
          </cell>
          <cell r="P820" t="str">
            <v/>
          </cell>
          <cell r="S820" t="str">
            <v/>
          </cell>
        </row>
        <row r="821">
          <cell r="A821">
            <v>600</v>
          </cell>
          <cell r="B821" t="str">
            <v>7009-A-7001</v>
          </cell>
          <cell r="C821" t="str">
            <v>DE-E06-B15-100</v>
          </cell>
          <cell r="D821" t="str">
            <v>E.40.AR.070.110</v>
          </cell>
          <cell r="E821" t="str">
            <v>Cobertura</v>
          </cell>
          <cell r="F821">
            <v>0</v>
          </cell>
          <cell r="H821" t="str">
            <v>A0</v>
          </cell>
          <cell r="I821">
            <v>2</v>
          </cell>
          <cell r="J821">
            <v>39407</v>
          </cell>
          <cell r="K821">
            <v>39416</v>
          </cell>
          <cell r="P821" t="str">
            <v/>
          </cell>
          <cell r="S821" t="str">
            <v/>
          </cell>
        </row>
        <row r="822">
          <cell r="A822">
            <v>601</v>
          </cell>
          <cell r="B822" t="str">
            <v>7009-A-7002</v>
          </cell>
          <cell r="C822" t="str">
            <v>DE-E06-B15-101</v>
          </cell>
          <cell r="D822" t="str">
            <v>E.40.AR.070.110</v>
          </cell>
          <cell r="E822" t="str">
            <v>Cortes</v>
          </cell>
          <cell r="F822">
            <v>0</v>
          </cell>
          <cell r="H822" t="str">
            <v>A1</v>
          </cell>
          <cell r="I822">
            <v>1</v>
          </cell>
          <cell r="J822">
            <v>39407</v>
          </cell>
          <cell r="K822">
            <v>39416</v>
          </cell>
          <cell r="P822" t="str">
            <v/>
          </cell>
          <cell r="S822" t="str">
            <v/>
          </cell>
        </row>
        <row r="823">
          <cell r="A823">
            <v>602</v>
          </cell>
          <cell r="B823" t="str">
            <v>7009-A-7003</v>
          </cell>
          <cell r="C823" t="str">
            <v>DE-E06-B15-102</v>
          </cell>
          <cell r="D823" t="str">
            <v>E.40.AR.070.110</v>
          </cell>
          <cell r="E823" t="str">
            <v>Fachadas</v>
          </cell>
          <cell r="F823">
            <v>0</v>
          </cell>
          <cell r="H823" t="str">
            <v>A1</v>
          </cell>
          <cell r="I823">
            <v>1</v>
          </cell>
          <cell r="J823">
            <v>39407</v>
          </cell>
          <cell r="K823">
            <v>39416</v>
          </cell>
          <cell r="P823" t="str">
            <v/>
          </cell>
          <cell r="S823" t="str">
            <v/>
          </cell>
        </row>
        <row r="824">
          <cell r="A824">
            <v>603</v>
          </cell>
          <cell r="B824" t="str">
            <v>7009-A-7004</v>
          </cell>
          <cell r="C824" t="str">
            <v>DE-E06-B15-103</v>
          </cell>
          <cell r="D824" t="str">
            <v>E.40.AR.070.120</v>
          </cell>
          <cell r="E824" t="str">
            <v>Det. Lanchonete/Sanitários</v>
          </cell>
          <cell r="F824">
            <v>0</v>
          </cell>
          <cell r="H824" t="str">
            <v>A1</v>
          </cell>
          <cell r="I824">
            <v>1</v>
          </cell>
          <cell r="J824">
            <v>39427</v>
          </cell>
          <cell r="K824">
            <v>39431</v>
          </cell>
          <cell r="P824" t="str">
            <v/>
          </cell>
          <cell r="S824" t="str">
            <v/>
          </cell>
        </row>
        <row r="825">
          <cell r="A825">
            <v>604</v>
          </cell>
          <cell r="B825" t="str">
            <v>7009-A-7005</v>
          </cell>
          <cell r="C825" t="str">
            <v>DE-E06-B15-104</v>
          </cell>
          <cell r="D825" t="str">
            <v>E.40.AR.070.120</v>
          </cell>
          <cell r="E825" t="str">
            <v>Det. Lanchonete/Sanitários</v>
          </cell>
          <cell r="F825">
            <v>0</v>
          </cell>
          <cell r="H825" t="str">
            <v>A1</v>
          </cell>
          <cell r="I825">
            <v>1</v>
          </cell>
          <cell r="J825">
            <v>39427</v>
          </cell>
          <cell r="K825">
            <v>39431</v>
          </cell>
          <cell r="P825" t="str">
            <v/>
          </cell>
          <cell r="S825" t="str">
            <v/>
          </cell>
        </row>
        <row r="826">
          <cell r="A826">
            <v>605</v>
          </cell>
          <cell r="B826" t="str">
            <v>7009-A-7006</v>
          </cell>
          <cell r="C826" t="str">
            <v>DE-E06-B15-105</v>
          </cell>
          <cell r="D826" t="str">
            <v>E.40.AR.070.120</v>
          </cell>
          <cell r="E826" t="str">
            <v>Det. Cozinha</v>
          </cell>
          <cell r="F826">
            <v>0</v>
          </cell>
          <cell r="H826" t="str">
            <v>A1</v>
          </cell>
          <cell r="I826">
            <v>1</v>
          </cell>
          <cell r="J826">
            <v>39427</v>
          </cell>
          <cell r="K826">
            <v>39431</v>
          </cell>
          <cell r="P826" t="str">
            <v/>
          </cell>
          <cell r="S826" t="str">
            <v/>
          </cell>
        </row>
        <row r="827">
          <cell r="A827">
            <v>606</v>
          </cell>
          <cell r="B827" t="str">
            <v>7009-A-7007</v>
          </cell>
          <cell r="C827" t="str">
            <v>DE-E06-B15-106</v>
          </cell>
          <cell r="D827" t="str">
            <v>E.40.AR.070.120</v>
          </cell>
          <cell r="E827" t="str">
            <v>Det. Vestiários</v>
          </cell>
          <cell r="F827">
            <v>0</v>
          </cell>
          <cell r="H827" t="str">
            <v>A1</v>
          </cell>
          <cell r="I827">
            <v>1</v>
          </cell>
          <cell r="J827">
            <v>39427</v>
          </cell>
          <cell r="K827">
            <v>39431</v>
          </cell>
          <cell r="P827" t="str">
            <v/>
          </cell>
          <cell r="S827" t="str">
            <v/>
          </cell>
        </row>
        <row r="828">
          <cell r="A828">
            <v>607</v>
          </cell>
          <cell r="B828" t="str">
            <v>7009-A-7008</v>
          </cell>
          <cell r="C828" t="str">
            <v>DE-E06-B15-107</v>
          </cell>
          <cell r="D828" t="str">
            <v>E.40.AR.070.120</v>
          </cell>
          <cell r="E828" t="str">
            <v>Paginação de Forro</v>
          </cell>
          <cell r="F828">
            <v>0</v>
          </cell>
          <cell r="H828" t="str">
            <v>A1</v>
          </cell>
          <cell r="I828">
            <v>1</v>
          </cell>
          <cell r="J828">
            <v>39427</v>
          </cell>
          <cell r="K828">
            <v>39431</v>
          </cell>
          <cell r="P828" t="str">
            <v/>
          </cell>
          <cell r="S828" t="str">
            <v/>
          </cell>
        </row>
        <row r="829">
          <cell r="A829">
            <v>608</v>
          </cell>
          <cell r="B829" t="str">
            <v>7009-A-7009</v>
          </cell>
          <cell r="C829" t="str">
            <v>DE-E06-B15-108</v>
          </cell>
          <cell r="D829" t="str">
            <v>E.40.AR.070.120</v>
          </cell>
          <cell r="E829" t="str">
            <v>Lay out de Mobiliário do refeitório</v>
          </cell>
          <cell r="F829">
            <v>0</v>
          </cell>
          <cell r="H829" t="str">
            <v>A0</v>
          </cell>
          <cell r="I829">
            <v>2</v>
          </cell>
          <cell r="J829">
            <v>39427</v>
          </cell>
          <cell r="K829">
            <v>39431</v>
          </cell>
          <cell r="P829" t="str">
            <v/>
          </cell>
          <cell r="S829" t="str">
            <v/>
          </cell>
        </row>
        <row r="830">
          <cell r="E830" t="str">
            <v>CONCRETO</v>
          </cell>
          <cell r="F830">
            <v>0</v>
          </cell>
          <cell r="P830" t="str">
            <v/>
          </cell>
          <cell r="S830" t="str">
            <v/>
          </cell>
        </row>
        <row r="831">
          <cell r="A831">
            <v>609</v>
          </cell>
          <cell r="B831" t="str">
            <v>LV-7009-C-7000</v>
          </cell>
          <cell r="C831" t="str">
            <v>LV-E06-B03-027</v>
          </cell>
          <cell r="D831" t="str">
            <v>E.40.CN.070.075</v>
          </cell>
          <cell r="E831" t="str">
            <v>Lista de Verificação de Desenhos de Fornecedores</v>
          </cell>
          <cell r="F831">
            <v>0</v>
          </cell>
          <cell r="H831" t="str">
            <v>A4</v>
          </cell>
          <cell r="I831">
            <v>14</v>
          </cell>
          <cell r="J831">
            <v>39447</v>
          </cell>
          <cell r="K831">
            <v>39453</v>
          </cell>
          <cell r="P831" t="str">
            <v/>
          </cell>
          <cell r="S831" t="str">
            <v/>
          </cell>
        </row>
        <row r="832">
          <cell r="E832" t="str">
            <v>METÁLICA</v>
          </cell>
          <cell r="F832">
            <v>0</v>
          </cell>
          <cell r="P832" t="str">
            <v/>
          </cell>
          <cell r="S832" t="str">
            <v/>
          </cell>
        </row>
        <row r="833">
          <cell r="A833">
            <v>610</v>
          </cell>
          <cell r="B833" t="str">
            <v>LV-7009-S-7000</v>
          </cell>
          <cell r="C833" t="str">
            <v>LV-E06-B04-026</v>
          </cell>
          <cell r="D833" t="str">
            <v>E.40.EM.070.075</v>
          </cell>
          <cell r="E833" t="str">
            <v>Lista de Verificação de Desenhos de Fornecedores</v>
          </cell>
          <cell r="F833">
            <v>0</v>
          </cell>
          <cell r="H833" t="str">
            <v>A4</v>
          </cell>
          <cell r="I833">
            <v>8</v>
          </cell>
          <cell r="J833">
            <v>39447</v>
          </cell>
          <cell r="K833">
            <v>39453</v>
          </cell>
          <cell r="P833" t="str">
            <v/>
          </cell>
          <cell r="S833" t="str">
            <v/>
          </cell>
        </row>
        <row r="834">
          <cell r="E834" t="str">
            <v>ELÉTRICA</v>
          </cell>
          <cell r="F834">
            <v>0</v>
          </cell>
          <cell r="P834" t="str">
            <v/>
          </cell>
          <cell r="S834" t="str">
            <v/>
          </cell>
        </row>
        <row r="835">
          <cell r="A835">
            <v>611</v>
          </cell>
          <cell r="B835" t="str">
            <v>7009-E-7000 e 7001</v>
          </cell>
          <cell r="C835" t="str">
            <v>DE-E06-E06-090</v>
          </cell>
          <cell r="D835" t="str">
            <v>E.40.EL.070.100</v>
          </cell>
          <cell r="E835" t="str">
            <v>Planta de Distribuição de Força e Aterramento</v>
          </cell>
          <cell r="F835">
            <v>0</v>
          </cell>
          <cell r="H835" t="str">
            <v>A1</v>
          </cell>
          <cell r="I835">
            <v>2</v>
          </cell>
          <cell r="J835">
            <v>39427</v>
          </cell>
          <cell r="K835">
            <v>39433</v>
          </cell>
          <cell r="P835" t="str">
            <v/>
          </cell>
          <cell r="S835" t="str">
            <v/>
          </cell>
        </row>
        <row r="836">
          <cell r="A836">
            <v>612</v>
          </cell>
          <cell r="B836" t="str">
            <v>7009-E-7002 e 7003</v>
          </cell>
          <cell r="C836" t="str">
            <v>DE-E06-E06-091</v>
          </cell>
          <cell r="D836" t="str">
            <v>E.40.EL.070.100</v>
          </cell>
          <cell r="E836" t="str">
            <v>Planta de Iluminação e Tomadas de Corrente</v>
          </cell>
          <cell r="F836">
            <v>0</v>
          </cell>
          <cell r="H836" t="str">
            <v>A1</v>
          </cell>
          <cell r="I836">
            <v>2</v>
          </cell>
          <cell r="J836">
            <v>39427</v>
          </cell>
          <cell r="K836">
            <v>39433</v>
          </cell>
          <cell r="P836" t="str">
            <v/>
          </cell>
          <cell r="S836" t="str">
            <v/>
          </cell>
        </row>
        <row r="837">
          <cell r="A837">
            <v>613</v>
          </cell>
          <cell r="B837" t="str">
            <v>7009-E-7004  e 7005</v>
          </cell>
          <cell r="C837" t="str">
            <v>DE-E06-E06-092</v>
          </cell>
          <cell r="D837" t="str">
            <v>E.40.EL.070.100</v>
          </cell>
          <cell r="E837" t="str">
            <v>Planta de SPDA</v>
          </cell>
          <cell r="F837">
            <v>0</v>
          </cell>
          <cell r="H837" t="str">
            <v>A1</v>
          </cell>
          <cell r="I837">
            <v>2</v>
          </cell>
          <cell r="J837">
            <v>39427</v>
          </cell>
          <cell r="K837">
            <v>39433</v>
          </cell>
          <cell r="P837" t="str">
            <v/>
          </cell>
          <cell r="S837" t="str">
            <v/>
          </cell>
        </row>
        <row r="838">
          <cell r="A838">
            <v>614</v>
          </cell>
          <cell r="B838" t="str">
            <v>7009-E-7006 a 7008</v>
          </cell>
          <cell r="C838" t="str">
            <v>DE-E06-E06-093</v>
          </cell>
          <cell r="D838" t="str">
            <v>E.40.EL.070.100</v>
          </cell>
          <cell r="E838" t="str">
            <v>Diagrama Unifilar e Quadro de Cargas Elétricas</v>
          </cell>
          <cell r="F838">
            <v>0</v>
          </cell>
          <cell r="H838" t="str">
            <v>A1</v>
          </cell>
          <cell r="I838">
            <v>3.75</v>
          </cell>
          <cell r="J838">
            <v>39427</v>
          </cell>
          <cell r="K838">
            <v>39433</v>
          </cell>
          <cell r="P838" t="str">
            <v/>
          </cell>
          <cell r="S838" t="str">
            <v/>
          </cell>
        </row>
        <row r="839">
          <cell r="A839">
            <v>615</v>
          </cell>
          <cell r="B839" t="str">
            <v>MC-7009-E-7000</v>
          </cell>
          <cell r="C839" t="str">
            <v>MC-E06-E06-047</v>
          </cell>
          <cell r="D839" t="str">
            <v>E.40.EL.070.100</v>
          </cell>
          <cell r="E839" t="str">
            <v>Memória de Cálculo de Iluminação</v>
          </cell>
          <cell r="F839">
            <v>0</v>
          </cell>
          <cell r="H839" t="str">
            <v>A4</v>
          </cell>
          <cell r="I839">
            <v>3</v>
          </cell>
          <cell r="J839">
            <v>39427</v>
          </cell>
          <cell r="K839">
            <v>39433</v>
          </cell>
          <cell r="P839" t="str">
            <v/>
          </cell>
          <cell r="S839" t="str">
            <v/>
          </cell>
        </row>
        <row r="840">
          <cell r="A840">
            <v>616</v>
          </cell>
          <cell r="B840" t="str">
            <v>MC-7009-E-7001</v>
          </cell>
          <cell r="C840" t="str">
            <v>MC-E06-E06-048</v>
          </cell>
          <cell r="D840" t="str">
            <v>E.40.EL.070.100</v>
          </cell>
          <cell r="E840" t="str">
            <v>Memória de Cálculo de SPDA</v>
          </cell>
          <cell r="F840">
            <v>0</v>
          </cell>
          <cell r="H840" t="str">
            <v>A4</v>
          </cell>
          <cell r="I840">
            <v>3</v>
          </cell>
          <cell r="J840">
            <v>39427</v>
          </cell>
          <cell r="K840">
            <v>39433</v>
          </cell>
          <cell r="P840" t="str">
            <v/>
          </cell>
          <cell r="S840" t="str">
            <v/>
          </cell>
        </row>
        <row r="841">
          <cell r="A841">
            <v>617</v>
          </cell>
          <cell r="B841" t="str">
            <v>LM-7009-E-7000</v>
          </cell>
          <cell r="C841" t="str">
            <v>LM-E06-E06-024</v>
          </cell>
          <cell r="D841" t="str">
            <v>E.40.EL.070.100</v>
          </cell>
          <cell r="E841" t="str">
            <v>Lista de Materiais</v>
          </cell>
          <cell r="F841">
            <v>0</v>
          </cell>
          <cell r="H841" t="str">
            <v>A4</v>
          </cell>
          <cell r="I841">
            <v>1.375</v>
          </cell>
          <cell r="J841">
            <v>39427</v>
          </cell>
          <cell r="K841">
            <v>39433</v>
          </cell>
          <cell r="P841" t="str">
            <v/>
          </cell>
          <cell r="S841" t="str">
            <v/>
          </cell>
        </row>
        <row r="842">
          <cell r="A842">
            <v>618</v>
          </cell>
          <cell r="B842" t="str">
            <v>FD-7009-E-7000</v>
          </cell>
          <cell r="C842" t="str">
            <v>FD-E06-E06-024</v>
          </cell>
          <cell r="D842" t="str">
            <v>E.40.EL.070.100</v>
          </cell>
          <cell r="E842" t="str">
            <v>Folha de Dados (Quadro de Distribuição)</v>
          </cell>
          <cell r="F842">
            <v>0</v>
          </cell>
          <cell r="H842" t="str">
            <v>A4</v>
          </cell>
          <cell r="I842">
            <v>0.125</v>
          </cell>
          <cell r="J842">
            <v>39427</v>
          </cell>
          <cell r="K842">
            <v>39433</v>
          </cell>
          <cell r="P842" t="str">
            <v/>
          </cell>
          <cell r="S842" t="str">
            <v/>
          </cell>
        </row>
        <row r="843">
          <cell r="A843">
            <v>619</v>
          </cell>
          <cell r="B843" t="str">
            <v>FD-7009-E-7001</v>
          </cell>
          <cell r="C843" t="str">
            <v>FD-E06-E06-025</v>
          </cell>
          <cell r="D843" t="str">
            <v>E.40.EL.070.100</v>
          </cell>
          <cell r="E843" t="str">
            <v>Folha de Dados (Quadro de Distribuição)</v>
          </cell>
          <cell r="F843">
            <v>0</v>
          </cell>
          <cell r="H843" t="str">
            <v>A4</v>
          </cell>
          <cell r="I843">
            <v>0.125</v>
          </cell>
          <cell r="J843">
            <v>39427</v>
          </cell>
          <cell r="K843">
            <v>39433</v>
          </cell>
          <cell r="P843" t="str">
            <v/>
          </cell>
          <cell r="S843" t="str">
            <v/>
          </cell>
        </row>
        <row r="844">
          <cell r="A844">
            <v>620</v>
          </cell>
          <cell r="B844" t="str">
            <v>FD-7009-E-7002</v>
          </cell>
          <cell r="C844" t="str">
            <v>FD-E06-E06-026</v>
          </cell>
          <cell r="D844" t="str">
            <v>E.40.EL.070.100</v>
          </cell>
          <cell r="E844" t="str">
            <v>Folha de Dados (Quadro de Distribuição)</v>
          </cell>
          <cell r="F844">
            <v>0</v>
          </cell>
          <cell r="H844" t="str">
            <v>A4</v>
          </cell>
          <cell r="I844">
            <v>0.125</v>
          </cell>
          <cell r="J844">
            <v>39427</v>
          </cell>
          <cell r="K844">
            <v>39433</v>
          </cell>
          <cell r="P844" t="str">
            <v/>
          </cell>
          <cell r="S844" t="str">
            <v/>
          </cell>
        </row>
        <row r="845">
          <cell r="A845">
            <v>621</v>
          </cell>
          <cell r="B845" t="str">
            <v>MD-7009-E-7000</v>
          </cell>
          <cell r="C845" t="str">
            <v>MD-E06-E06-024</v>
          </cell>
          <cell r="D845" t="str">
            <v>E.40.EL.070.100</v>
          </cell>
          <cell r="E845" t="str">
            <v>Memorial Descritivo</v>
          </cell>
          <cell r="F845">
            <v>0</v>
          </cell>
          <cell r="H845" t="str">
            <v>A4</v>
          </cell>
          <cell r="I845">
            <v>1</v>
          </cell>
          <cell r="J845">
            <v>39427</v>
          </cell>
          <cell r="K845">
            <v>39433</v>
          </cell>
          <cell r="P845" t="str">
            <v/>
          </cell>
          <cell r="S845" t="str">
            <v/>
          </cell>
        </row>
        <row r="846">
          <cell r="E846" t="str">
            <v>TELEFONIA E DADOS</v>
          </cell>
          <cell r="F846">
            <v>0</v>
          </cell>
          <cell r="P846" t="str">
            <v/>
          </cell>
          <cell r="S846" t="str">
            <v/>
          </cell>
        </row>
        <row r="847">
          <cell r="A847">
            <v>622</v>
          </cell>
          <cell r="B847" t="str">
            <v>7009-K-7000</v>
          </cell>
          <cell r="C847" t="str">
            <v>DE-E06-E47-012</v>
          </cell>
          <cell r="D847" t="str">
            <v>E.40.CM.070.095</v>
          </cell>
          <cell r="E847" t="str">
            <v>Planta Baixa</v>
          </cell>
          <cell r="F847">
            <v>0</v>
          </cell>
          <cell r="H847" t="str">
            <v>A1</v>
          </cell>
          <cell r="I847">
            <v>1</v>
          </cell>
          <cell r="J847">
            <v>39427</v>
          </cell>
          <cell r="K847">
            <v>39433</v>
          </cell>
          <cell r="P847" t="str">
            <v/>
          </cell>
          <cell r="S847" t="str">
            <v/>
          </cell>
        </row>
        <row r="848">
          <cell r="A848">
            <v>623</v>
          </cell>
          <cell r="B848" t="str">
            <v>LM-7009-K-7000</v>
          </cell>
          <cell r="C848" t="str">
            <v>LM-E06-E47-012</v>
          </cell>
          <cell r="D848" t="str">
            <v>E.40.CM.070.095</v>
          </cell>
          <cell r="E848" t="str">
            <v>Lista de Materiais</v>
          </cell>
          <cell r="F848">
            <v>0</v>
          </cell>
          <cell r="H848" t="str">
            <v>A4</v>
          </cell>
          <cell r="I848">
            <v>0.125</v>
          </cell>
          <cell r="J848">
            <v>39427</v>
          </cell>
          <cell r="K848">
            <v>39433</v>
          </cell>
          <cell r="P848" t="str">
            <v/>
          </cell>
          <cell r="S848" t="str">
            <v/>
          </cell>
        </row>
        <row r="849">
          <cell r="E849" t="str">
            <v>HIDROSSANITÁRIAS</v>
          </cell>
          <cell r="F849">
            <v>0</v>
          </cell>
          <cell r="P849" t="str">
            <v/>
          </cell>
          <cell r="S849" t="str">
            <v/>
          </cell>
        </row>
        <row r="850">
          <cell r="A850">
            <v>624</v>
          </cell>
          <cell r="B850" t="str">
            <v>7009-B-7000</v>
          </cell>
          <cell r="C850" t="str">
            <v>DE-E06-B49-075</v>
          </cell>
          <cell r="D850" t="str">
            <v>E.40.IE.070.100</v>
          </cell>
          <cell r="E850" t="str">
            <v>Planta Baixa - Água Fria e Quente</v>
          </cell>
          <cell r="F850">
            <v>0</v>
          </cell>
          <cell r="H850" t="str">
            <v>A1</v>
          </cell>
          <cell r="I850">
            <v>1</v>
          </cell>
          <cell r="J850">
            <v>39427</v>
          </cell>
          <cell r="K850">
            <v>39433</v>
          </cell>
          <cell r="P850" t="str">
            <v/>
          </cell>
          <cell r="S850" t="str">
            <v/>
          </cell>
        </row>
        <row r="851">
          <cell r="A851">
            <v>625</v>
          </cell>
          <cell r="B851" t="str">
            <v>7009-B-7001</v>
          </cell>
          <cell r="C851" t="str">
            <v>DE-E06-B49-076</v>
          </cell>
          <cell r="D851" t="str">
            <v>E.40.IE.070.100</v>
          </cell>
          <cell r="E851" t="str">
            <v>Isométricos - Água Fria e Quente</v>
          </cell>
          <cell r="F851">
            <v>0</v>
          </cell>
          <cell r="H851" t="str">
            <v>A1</v>
          </cell>
          <cell r="I851">
            <v>2</v>
          </cell>
          <cell r="J851">
            <v>39427</v>
          </cell>
          <cell r="K851">
            <v>39433</v>
          </cell>
          <cell r="P851" t="str">
            <v/>
          </cell>
          <cell r="S851" t="str">
            <v/>
          </cell>
        </row>
        <row r="852">
          <cell r="A852">
            <v>626</v>
          </cell>
          <cell r="B852" t="str">
            <v>7009-B-7002</v>
          </cell>
          <cell r="C852" t="str">
            <v>DE-E06-B49-077</v>
          </cell>
          <cell r="D852" t="str">
            <v>E.40.IE.070.100</v>
          </cell>
          <cell r="E852" t="str">
            <v>Planta Baixa - Esgoto Sanitário</v>
          </cell>
          <cell r="F852">
            <v>0</v>
          </cell>
          <cell r="H852" t="str">
            <v>A1</v>
          </cell>
          <cell r="I852">
            <v>1</v>
          </cell>
          <cell r="J852">
            <v>39427</v>
          </cell>
          <cell r="K852">
            <v>39433</v>
          </cell>
          <cell r="P852" t="str">
            <v/>
          </cell>
          <cell r="S852" t="str">
            <v/>
          </cell>
        </row>
        <row r="853">
          <cell r="A853">
            <v>627</v>
          </cell>
          <cell r="B853" t="str">
            <v>7009-B-7003</v>
          </cell>
          <cell r="C853" t="str">
            <v>DE-E06-B49-078</v>
          </cell>
          <cell r="D853" t="str">
            <v>E.40.IE.070.100</v>
          </cell>
          <cell r="E853" t="str">
            <v>Planta - Esquema Vertical e Detalhes - Esgoto Sanitário</v>
          </cell>
          <cell r="F853">
            <v>0</v>
          </cell>
          <cell r="H853" t="str">
            <v>A1</v>
          </cell>
          <cell r="I853">
            <v>2</v>
          </cell>
          <cell r="J853">
            <v>39427</v>
          </cell>
          <cell r="K853">
            <v>39433</v>
          </cell>
          <cell r="P853" t="str">
            <v/>
          </cell>
          <cell r="S853" t="str">
            <v/>
          </cell>
        </row>
        <row r="854">
          <cell r="A854">
            <v>628</v>
          </cell>
          <cell r="B854" t="str">
            <v>7009-B-7004</v>
          </cell>
          <cell r="C854" t="str">
            <v>DE-E06-B49-079</v>
          </cell>
          <cell r="D854" t="str">
            <v>E.40.IE.070.100</v>
          </cell>
          <cell r="E854" t="str">
            <v>Águas Pluviais - Planta</v>
          </cell>
          <cell r="F854">
            <v>0</v>
          </cell>
          <cell r="H854" t="str">
            <v>A1</v>
          </cell>
          <cell r="I854">
            <v>1</v>
          </cell>
          <cell r="J854">
            <v>39427</v>
          </cell>
          <cell r="K854">
            <v>39433</v>
          </cell>
          <cell r="P854" t="str">
            <v/>
          </cell>
          <cell r="S854" t="str">
            <v/>
          </cell>
        </row>
        <row r="855">
          <cell r="A855">
            <v>629</v>
          </cell>
          <cell r="B855" t="str">
            <v>7009-B-7005</v>
          </cell>
          <cell r="C855" t="str">
            <v>DE-E06-B49-080</v>
          </cell>
          <cell r="D855" t="str">
            <v>E.40.IE.070.100</v>
          </cell>
          <cell r="E855" t="str">
            <v>Águas Pluviais - Detalhes</v>
          </cell>
          <cell r="F855">
            <v>0</v>
          </cell>
          <cell r="H855" t="str">
            <v>A1</v>
          </cell>
          <cell r="I855">
            <v>1</v>
          </cell>
          <cell r="J855">
            <v>39427</v>
          </cell>
          <cell r="K855">
            <v>39433</v>
          </cell>
          <cell r="P855" t="str">
            <v/>
          </cell>
          <cell r="S855" t="str">
            <v/>
          </cell>
        </row>
        <row r="856">
          <cell r="A856">
            <v>630</v>
          </cell>
          <cell r="B856" t="str">
            <v>7009-B-7006</v>
          </cell>
          <cell r="C856" t="str">
            <v>DE-E06-B49-081</v>
          </cell>
          <cell r="D856" t="str">
            <v>E.40.IE.070.100</v>
          </cell>
          <cell r="E856" t="str">
            <v>Planta de Cobertura</v>
          </cell>
          <cell r="F856">
            <v>0</v>
          </cell>
          <cell r="H856" t="str">
            <v>A1</v>
          </cell>
          <cell r="I856">
            <v>1</v>
          </cell>
          <cell r="J856">
            <v>39427</v>
          </cell>
          <cell r="K856">
            <v>39433</v>
          </cell>
          <cell r="P856" t="str">
            <v/>
          </cell>
          <cell r="S856" t="str">
            <v/>
          </cell>
        </row>
        <row r="857">
          <cell r="A857">
            <v>631</v>
          </cell>
          <cell r="B857" t="str">
            <v>LM-7009-B-7000</v>
          </cell>
          <cell r="C857" t="str">
            <v>LM-E06-B49-023</v>
          </cell>
          <cell r="D857" t="str">
            <v>E.40.IE.070.100</v>
          </cell>
          <cell r="E857" t="str">
            <v>Lista de Material</v>
          </cell>
          <cell r="F857">
            <v>0</v>
          </cell>
          <cell r="H857" t="str">
            <v>A4</v>
          </cell>
          <cell r="I857">
            <v>0.375</v>
          </cell>
          <cell r="J857">
            <v>39427</v>
          </cell>
          <cell r="K857">
            <v>39433</v>
          </cell>
          <cell r="P857" t="str">
            <v/>
          </cell>
          <cell r="S857" t="str">
            <v/>
          </cell>
        </row>
        <row r="858">
          <cell r="A858">
            <v>632</v>
          </cell>
          <cell r="B858" t="str">
            <v>MC-7009-B-7000</v>
          </cell>
          <cell r="C858" t="str">
            <v>MC-E06-B49-001</v>
          </cell>
          <cell r="D858" t="str">
            <v>E.40.IE.070.100</v>
          </cell>
          <cell r="E858" t="str">
            <v>Memória de Cálculo</v>
          </cell>
          <cell r="F858">
            <v>0</v>
          </cell>
          <cell r="H858" t="str">
            <v>A4</v>
          </cell>
          <cell r="I858">
            <v>1</v>
          </cell>
          <cell r="J858">
            <v>39427</v>
          </cell>
          <cell r="K858">
            <v>39433</v>
          </cell>
          <cell r="P858" t="str">
            <v/>
          </cell>
          <cell r="S858" t="str">
            <v/>
          </cell>
        </row>
        <row r="859">
          <cell r="E859" t="str">
            <v>ORÇAMENTAÇÃO</v>
          </cell>
          <cell r="F859">
            <v>0</v>
          </cell>
          <cell r="P859" t="str">
            <v/>
          </cell>
          <cell r="S859" t="str">
            <v/>
          </cell>
        </row>
        <row r="860">
          <cell r="A860">
            <v>633</v>
          </cell>
          <cell r="B860" t="str">
            <v>RT-7009-H-7000</v>
          </cell>
          <cell r="C860" t="str">
            <v>RT-E06-B00-022</v>
          </cell>
          <cell r="D860" t="str">
            <v>E.40.00.000.006</v>
          </cell>
          <cell r="E860" t="str">
            <v>Pacote para Orçamentação</v>
          </cell>
          <cell r="F860">
            <v>0</v>
          </cell>
          <cell r="H860" t="str">
            <v>A4</v>
          </cell>
          <cell r="I860">
            <v>3.2</v>
          </cell>
          <cell r="J860">
            <v>39473</v>
          </cell>
          <cell r="K860">
            <v>39532</v>
          </cell>
          <cell r="P860" t="str">
            <v/>
          </cell>
          <cell r="S860" t="str">
            <v/>
          </cell>
        </row>
        <row r="861">
          <cell r="E861" t="str">
            <v>ANÁLISE DE PROPOSTA</v>
          </cell>
          <cell r="F861">
            <v>0</v>
          </cell>
          <cell r="P861" t="str">
            <v/>
          </cell>
          <cell r="S861" t="str">
            <v/>
          </cell>
        </row>
        <row r="862">
          <cell r="A862">
            <v>634</v>
          </cell>
          <cell r="B862" t="str">
            <v>PT-7009-H-7000</v>
          </cell>
          <cell r="C862" t="str">
            <v>PT-E06-B00-022</v>
          </cell>
          <cell r="D862" t="str">
            <v>E.40.00.000.006</v>
          </cell>
          <cell r="E862" t="str">
            <v>Análise de Proposta</v>
          </cell>
          <cell r="F862">
            <v>0</v>
          </cell>
          <cell r="H862" t="str">
            <v>A4</v>
          </cell>
          <cell r="I862">
            <v>1.5</v>
          </cell>
          <cell r="J862">
            <v>39473</v>
          </cell>
          <cell r="K862">
            <v>39532</v>
          </cell>
          <cell r="P862" t="str">
            <v/>
          </cell>
          <cell r="S862" t="str">
            <v/>
          </cell>
        </row>
        <row r="863">
          <cell r="B863">
            <v>7011</v>
          </cell>
          <cell r="E863" t="str">
            <v>BRIGADA DE INCÊNDIO E SEGURANÇA DO TRABALHO</v>
          </cell>
          <cell r="F863">
            <v>0</v>
          </cell>
          <cell r="P863" t="str">
            <v/>
          </cell>
          <cell r="S863" t="str">
            <v/>
          </cell>
        </row>
        <row r="864">
          <cell r="E864" t="str">
            <v>ARQUITETURA</v>
          </cell>
          <cell r="F864">
            <v>0</v>
          </cell>
          <cell r="P864" t="str">
            <v/>
          </cell>
          <cell r="S864" t="str">
            <v/>
          </cell>
        </row>
        <row r="865">
          <cell r="A865">
            <v>635</v>
          </cell>
          <cell r="B865" t="str">
            <v>7011-A-7000</v>
          </cell>
          <cell r="C865" t="str">
            <v>DE-E06-B15-109</v>
          </cell>
          <cell r="D865" t="str">
            <v>E.40.AR.070.125</v>
          </cell>
          <cell r="E865" t="str">
            <v>Planta Baixa e Cobertura</v>
          </cell>
          <cell r="F865">
            <v>0</v>
          </cell>
          <cell r="H865" t="str">
            <v>A1</v>
          </cell>
          <cell r="I865">
            <v>1</v>
          </cell>
          <cell r="J865">
            <v>39417</v>
          </cell>
          <cell r="K865">
            <v>39423</v>
          </cell>
          <cell r="P865" t="str">
            <v/>
          </cell>
          <cell r="S865" t="str">
            <v/>
          </cell>
        </row>
        <row r="866">
          <cell r="A866">
            <v>636</v>
          </cell>
          <cell r="B866" t="str">
            <v>7011-A-7001</v>
          </cell>
          <cell r="C866" t="str">
            <v>DE-E06-B15-110</v>
          </cell>
          <cell r="D866" t="str">
            <v>E.40.AR.070.125</v>
          </cell>
          <cell r="E866" t="str">
            <v>Cortes e Fachadas</v>
          </cell>
          <cell r="F866">
            <v>0</v>
          </cell>
          <cell r="H866" t="str">
            <v>A1</v>
          </cell>
          <cell r="I866">
            <v>1</v>
          </cell>
          <cell r="J866">
            <v>39417</v>
          </cell>
          <cell r="K866">
            <v>39423</v>
          </cell>
          <cell r="P866" t="str">
            <v/>
          </cell>
          <cell r="S866" t="str">
            <v/>
          </cell>
        </row>
        <row r="867">
          <cell r="A867">
            <v>637</v>
          </cell>
          <cell r="B867" t="str">
            <v>7011-A-7002</v>
          </cell>
          <cell r="C867" t="str">
            <v>DE-E06-B15-111</v>
          </cell>
          <cell r="D867" t="str">
            <v>E.40.AR.070.135</v>
          </cell>
          <cell r="E867" t="str">
            <v>Det. Sanitários/Copa</v>
          </cell>
          <cell r="F867">
            <v>0</v>
          </cell>
          <cell r="H867" t="str">
            <v>A1</v>
          </cell>
          <cell r="I867">
            <v>1</v>
          </cell>
          <cell r="J867">
            <v>39434</v>
          </cell>
          <cell r="K867">
            <v>39438</v>
          </cell>
          <cell r="P867" t="str">
            <v/>
          </cell>
          <cell r="S867" t="str">
            <v/>
          </cell>
        </row>
        <row r="868">
          <cell r="A868">
            <v>638</v>
          </cell>
          <cell r="B868" t="str">
            <v>7011-A-7003</v>
          </cell>
          <cell r="C868" t="str">
            <v>DE-E06-B15-112</v>
          </cell>
          <cell r="D868" t="str">
            <v>E.40.AR.070.135</v>
          </cell>
          <cell r="E868" t="str">
            <v>Paginação de Forro e Lay out de Mobiliário</v>
          </cell>
          <cell r="F868">
            <v>0</v>
          </cell>
          <cell r="H868" t="str">
            <v>A1</v>
          </cell>
          <cell r="I868">
            <v>1</v>
          </cell>
          <cell r="J868">
            <v>39434</v>
          </cell>
          <cell r="K868">
            <v>39438</v>
          </cell>
          <cell r="P868" t="str">
            <v/>
          </cell>
          <cell r="S868" t="str">
            <v/>
          </cell>
        </row>
        <row r="869">
          <cell r="E869" t="str">
            <v>CONCRETO</v>
          </cell>
          <cell r="F869">
            <v>0</v>
          </cell>
          <cell r="P869" t="str">
            <v/>
          </cell>
          <cell r="S869" t="str">
            <v/>
          </cell>
        </row>
        <row r="870">
          <cell r="A870">
            <v>639</v>
          </cell>
          <cell r="B870" t="str">
            <v>LV-7011-C-7000</v>
          </cell>
          <cell r="C870" t="str">
            <v>LV-E06-B03-028</v>
          </cell>
          <cell r="D870" t="str">
            <v>E.40.CN.070.085</v>
          </cell>
          <cell r="E870" t="str">
            <v>Lista de Verificação de Desenhos de Fornecedores</v>
          </cell>
          <cell r="F870">
            <v>0</v>
          </cell>
          <cell r="H870" t="str">
            <v>A4</v>
          </cell>
          <cell r="I870">
            <v>8</v>
          </cell>
          <cell r="J870">
            <v>39454</v>
          </cell>
          <cell r="K870">
            <v>39460</v>
          </cell>
          <cell r="P870" t="str">
            <v/>
          </cell>
          <cell r="S870" t="str">
            <v/>
          </cell>
        </row>
        <row r="871">
          <cell r="E871" t="str">
            <v>METÁLICA</v>
          </cell>
          <cell r="F871">
            <v>0</v>
          </cell>
          <cell r="P871" t="str">
            <v/>
          </cell>
          <cell r="S871" t="str">
            <v/>
          </cell>
        </row>
        <row r="872">
          <cell r="A872">
            <v>640</v>
          </cell>
          <cell r="B872" t="str">
            <v>LV-7011-S-7000</v>
          </cell>
          <cell r="C872" t="str">
            <v>LV-E06-B04-027</v>
          </cell>
          <cell r="D872" t="str">
            <v>E.40.EM.070.085</v>
          </cell>
          <cell r="E872" t="str">
            <v>Lista de Verificação de Desenhos de Fornecedores</v>
          </cell>
          <cell r="F872">
            <v>0</v>
          </cell>
          <cell r="H872" t="str">
            <v>A4</v>
          </cell>
          <cell r="I872">
            <v>6</v>
          </cell>
          <cell r="J872">
            <v>39454</v>
          </cell>
          <cell r="K872">
            <v>39460</v>
          </cell>
          <cell r="P872" t="str">
            <v/>
          </cell>
          <cell r="S872" t="str">
            <v/>
          </cell>
        </row>
        <row r="873">
          <cell r="E873" t="str">
            <v>ELÉTRICA</v>
          </cell>
          <cell r="F873">
            <v>0</v>
          </cell>
          <cell r="P873" t="str">
            <v/>
          </cell>
          <cell r="S873" t="str">
            <v/>
          </cell>
        </row>
        <row r="874">
          <cell r="A874">
            <v>641</v>
          </cell>
          <cell r="B874" t="str">
            <v>7011-E-7000</v>
          </cell>
          <cell r="C874" t="str">
            <v>DE-E06-E06-094</v>
          </cell>
          <cell r="D874" t="str">
            <v>E.40.EL.070.120</v>
          </cell>
          <cell r="E874" t="str">
            <v>Planta de Distribuição de Força e Aterramento</v>
          </cell>
          <cell r="F874">
            <v>0</v>
          </cell>
          <cell r="H874" t="str">
            <v>A1</v>
          </cell>
          <cell r="I874">
            <v>1</v>
          </cell>
          <cell r="J874">
            <v>39434</v>
          </cell>
          <cell r="K874">
            <v>39440</v>
          </cell>
          <cell r="P874" t="str">
            <v/>
          </cell>
          <cell r="S874" t="str">
            <v/>
          </cell>
        </row>
        <row r="875">
          <cell r="A875">
            <v>642</v>
          </cell>
          <cell r="B875" t="str">
            <v>7011-E-7001</v>
          </cell>
          <cell r="C875" t="str">
            <v>DE-E06-E06-095</v>
          </cell>
          <cell r="D875" t="str">
            <v>E.40.EL.070.120</v>
          </cell>
          <cell r="E875" t="str">
            <v>Planta de Iluminação e Tomadas de Corrente</v>
          </cell>
          <cell r="F875">
            <v>0</v>
          </cell>
          <cell r="H875" t="str">
            <v>A1</v>
          </cell>
          <cell r="I875">
            <v>1</v>
          </cell>
          <cell r="J875">
            <v>39434</v>
          </cell>
          <cell r="K875">
            <v>39440</v>
          </cell>
          <cell r="P875" t="str">
            <v/>
          </cell>
          <cell r="S875" t="str">
            <v/>
          </cell>
        </row>
        <row r="876">
          <cell r="A876">
            <v>643</v>
          </cell>
          <cell r="B876" t="str">
            <v>7011-E-7002</v>
          </cell>
          <cell r="C876" t="str">
            <v>DE-E06-E06-096</v>
          </cell>
          <cell r="D876" t="str">
            <v>E.40.EL.070.120</v>
          </cell>
          <cell r="E876" t="str">
            <v>Planta de SPDA</v>
          </cell>
          <cell r="F876">
            <v>0</v>
          </cell>
          <cell r="H876" t="str">
            <v>A1</v>
          </cell>
          <cell r="I876">
            <v>1</v>
          </cell>
          <cell r="J876">
            <v>39434</v>
          </cell>
          <cell r="K876">
            <v>39440</v>
          </cell>
          <cell r="P876" t="str">
            <v/>
          </cell>
          <cell r="S876" t="str">
            <v/>
          </cell>
        </row>
        <row r="877">
          <cell r="A877">
            <v>644</v>
          </cell>
          <cell r="B877" t="str">
            <v>7011-E-7003</v>
          </cell>
          <cell r="C877" t="str">
            <v>DE-E06-E06-097</v>
          </cell>
          <cell r="D877" t="str">
            <v>E.40.EL.070.120</v>
          </cell>
          <cell r="E877" t="str">
            <v>Diagrama Unifilar e Quadro de Cargas Elétricas</v>
          </cell>
          <cell r="F877">
            <v>0</v>
          </cell>
          <cell r="H877" t="str">
            <v>A1</v>
          </cell>
          <cell r="I877">
            <v>1.25</v>
          </cell>
          <cell r="J877">
            <v>39434</v>
          </cell>
          <cell r="K877">
            <v>39440</v>
          </cell>
          <cell r="P877" t="str">
            <v/>
          </cell>
          <cell r="S877" t="str">
            <v/>
          </cell>
        </row>
        <row r="878">
          <cell r="A878">
            <v>645</v>
          </cell>
          <cell r="B878" t="str">
            <v>MC-7011-E-7000</v>
          </cell>
          <cell r="C878" t="str">
            <v>MC-E06-E06-049</v>
          </cell>
          <cell r="D878" t="str">
            <v>E.40.EL.070.120</v>
          </cell>
          <cell r="E878" t="str">
            <v>Memória de Cálculo de Iluminação</v>
          </cell>
          <cell r="F878">
            <v>0</v>
          </cell>
          <cell r="H878" t="str">
            <v>A4</v>
          </cell>
          <cell r="I878">
            <v>3</v>
          </cell>
          <cell r="J878">
            <v>39434</v>
          </cell>
          <cell r="K878">
            <v>39440</v>
          </cell>
          <cell r="P878" t="str">
            <v/>
          </cell>
          <cell r="S878" t="str">
            <v/>
          </cell>
        </row>
        <row r="879">
          <cell r="A879">
            <v>646</v>
          </cell>
          <cell r="B879" t="str">
            <v>MC-7011-E-7001</v>
          </cell>
          <cell r="C879" t="str">
            <v>MC-E06-E06-050</v>
          </cell>
          <cell r="D879" t="str">
            <v>E.40.EL.070.120</v>
          </cell>
          <cell r="E879" t="str">
            <v>Memória de Cálculo de SPDA</v>
          </cell>
          <cell r="F879">
            <v>0</v>
          </cell>
          <cell r="H879" t="str">
            <v>A4</v>
          </cell>
          <cell r="I879">
            <v>3</v>
          </cell>
          <cell r="J879">
            <v>39434</v>
          </cell>
          <cell r="K879">
            <v>39440</v>
          </cell>
          <cell r="P879" t="str">
            <v/>
          </cell>
          <cell r="S879" t="str">
            <v/>
          </cell>
        </row>
        <row r="880">
          <cell r="A880">
            <v>647</v>
          </cell>
          <cell r="B880" t="str">
            <v>LM-7011-E-7000</v>
          </cell>
          <cell r="C880" t="str">
            <v>LM-E06-E06-025</v>
          </cell>
          <cell r="D880" t="str">
            <v>E.40.EL.070.120</v>
          </cell>
          <cell r="E880" t="str">
            <v>Lista de Materiais</v>
          </cell>
          <cell r="F880">
            <v>0</v>
          </cell>
          <cell r="H880" t="str">
            <v>A4</v>
          </cell>
          <cell r="I880">
            <v>1</v>
          </cell>
          <cell r="J880">
            <v>39434</v>
          </cell>
          <cell r="K880">
            <v>39440</v>
          </cell>
          <cell r="P880" t="str">
            <v/>
          </cell>
          <cell r="S880" t="str">
            <v/>
          </cell>
        </row>
        <row r="881">
          <cell r="A881">
            <v>648</v>
          </cell>
          <cell r="B881" t="str">
            <v>FD-7011-E-7000</v>
          </cell>
          <cell r="C881" t="str">
            <v>FD-E06-E06-027</v>
          </cell>
          <cell r="D881" t="str">
            <v>E.40.EL.070.120</v>
          </cell>
          <cell r="E881" t="str">
            <v>Folha de Dados (Quadro de Distribuição)</v>
          </cell>
          <cell r="F881">
            <v>0</v>
          </cell>
          <cell r="H881" t="str">
            <v>A4</v>
          </cell>
          <cell r="I881">
            <v>0.125</v>
          </cell>
          <cell r="J881">
            <v>39434</v>
          </cell>
          <cell r="K881">
            <v>39440</v>
          </cell>
          <cell r="P881" t="str">
            <v/>
          </cell>
          <cell r="S881" t="str">
            <v/>
          </cell>
        </row>
        <row r="882">
          <cell r="A882">
            <v>649</v>
          </cell>
          <cell r="B882" t="str">
            <v>MD-7011-E-7000</v>
          </cell>
          <cell r="C882" t="str">
            <v>MD-E06-E06-025</v>
          </cell>
          <cell r="D882" t="str">
            <v>E.40.EL.070.120</v>
          </cell>
          <cell r="E882" t="str">
            <v>Memorial Descritivo</v>
          </cell>
          <cell r="F882">
            <v>0</v>
          </cell>
          <cell r="H882" t="str">
            <v>A4</v>
          </cell>
          <cell r="I882">
            <v>1</v>
          </cell>
          <cell r="J882">
            <v>39434</v>
          </cell>
          <cell r="K882">
            <v>39440</v>
          </cell>
          <cell r="P882" t="str">
            <v/>
          </cell>
          <cell r="S882" t="str">
            <v/>
          </cell>
        </row>
        <row r="883">
          <cell r="E883" t="str">
            <v>TELEFONIA E DADOS</v>
          </cell>
          <cell r="F883">
            <v>0</v>
          </cell>
          <cell r="P883" t="str">
            <v/>
          </cell>
          <cell r="S883" t="str">
            <v/>
          </cell>
        </row>
        <row r="884">
          <cell r="A884">
            <v>650</v>
          </cell>
          <cell r="B884" t="str">
            <v>7011-K-7000</v>
          </cell>
          <cell r="C884" t="str">
            <v>DE-E06-E47-013</v>
          </cell>
          <cell r="D884" t="str">
            <v>E.40.CM.070.110</v>
          </cell>
          <cell r="E884" t="str">
            <v>Planta Baixa</v>
          </cell>
          <cell r="F884">
            <v>0</v>
          </cell>
          <cell r="H884" t="str">
            <v>A1</v>
          </cell>
          <cell r="I884">
            <v>1</v>
          </cell>
          <cell r="J884">
            <v>39434</v>
          </cell>
          <cell r="K884">
            <v>39440</v>
          </cell>
          <cell r="P884" t="str">
            <v/>
          </cell>
          <cell r="S884" t="str">
            <v/>
          </cell>
        </row>
        <row r="885">
          <cell r="A885">
            <v>651</v>
          </cell>
          <cell r="B885" t="str">
            <v>LM-7011-K-7000</v>
          </cell>
          <cell r="C885" t="str">
            <v>LM-E06-E47-013</v>
          </cell>
          <cell r="D885" t="str">
            <v>E.40.CM.070.110</v>
          </cell>
          <cell r="E885" t="str">
            <v>Lista de Materiais</v>
          </cell>
          <cell r="F885">
            <v>0</v>
          </cell>
          <cell r="H885" t="str">
            <v>A4</v>
          </cell>
          <cell r="I885">
            <v>0.125</v>
          </cell>
          <cell r="J885">
            <v>39434</v>
          </cell>
          <cell r="K885">
            <v>39440</v>
          </cell>
          <cell r="P885" t="str">
            <v/>
          </cell>
          <cell r="S885" t="str">
            <v/>
          </cell>
        </row>
        <row r="886">
          <cell r="E886" t="str">
            <v>HIDROSSANITÁRIAS</v>
          </cell>
          <cell r="F886">
            <v>0</v>
          </cell>
          <cell r="P886" t="str">
            <v/>
          </cell>
          <cell r="S886" t="str">
            <v/>
          </cell>
        </row>
        <row r="887">
          <cell r="A887">
            <v>652</v>
          </cell>
          <cell r="B887" t="str">
            <v>7011-B-7000</v>
          </cell>
          <cell r="C887" t="str">
            <v>DE-E06-B49-082</v>
          </cell>
          <cell r="D887" t="str">
            <v>E.40.IE.070.115</v>
          </cell>
          <cell r="E887" t="str">
            <v>Planta e Isométrico - Água Fria</v>
          </cell>
          <cell r="F887">
            <v>0</v>
          </cell>
          <cell r="H887" t="str">
            <v>A1</v>
          </cell>
          <cell r="I887">
            <v>1</v>
          </cell>
          <cell r="J887">
            <v>39434</v>
          </cell>
          <cell r="K887">
            <v>39440</v>
          </cell>
          <cell r="P887" t="str">
            <v/>
          </cell>
          <cell r="S887" t="str">
            <v/>
          </cell>
        </row>
        <row r="888">
          <cell r="A888">
            <v>653</v>
          </cell>
          <cell r="B888" t="str">
            <v>7011-B-7001</v>
          </cell>
          <cell r="C888" t="str">
            <v>DE-E06-B49-083</v>
          </cell>
          <cell r="D888" t="str">
            <v>E.40.IE.070.115</v>
          </cell>
          <cell r="E888" t="str">
            <v>Planta e Esquema Vertical - Esgoto Sanitário</v>
          </cell>
          <cell r="F888">
            <v>0</v>
          </cell>
          <cell r="H888" t="str">
            <v>A1</v>
          </cell>
          <cell r="I888">
            <v>1</v>
          </cell>
          <cell r="J888">
            <v>39434</v>
          </cell>
          <cell r="K888">
            <v>39440</v>
          </cell>
          <cell r="P888" t="str">
            <v/>
          </cell>
          <cell r="S888" t="str">
            <v/>
          </cell>
        </row>
        <row r="889">
          <cell r="A889">
            <v>654</v>
          </cell>
          <cell r="B889" t="str">
            <v>7011-B-7002</v>
          </cell>
          <cell r="C889" t="str">
            <v>DE-E06-B49-084</v>
          </cell>
          <cell r="D889" t="str">
            <v>E.40.IE.070.115</v>
          </cell>
          <cell r="E889" t="str">
            <v>Planta e Detalhes - Águas Pluviais</v>
          </cell>
          <cell r="F889">
            <v>0</v>
          </cell>
          <cell r="H889" t="str">
            <v>A1</v>
          </cell>
          <cell r="I889">
            <v>1</v>
          </cell>
          <cell r="J889">
            <v>39434</v>
          </cell>
          <cell r="K889">
            <v>39440</v>
          </cell>
          <cell r="P889" t="str">
            <v/>
          </cell>
          <cell r="S889" t="str">
            <v/>
          </cell>
        </row>
        <row r="890">
          <cell r="A890">
            <v>655</v>
          </cell>
          <cell r="B890" t="str">
            <v>7011-B-7003</v>
          </cell>
          <cell r="C890" t="str">
            <v>DE-E06-B49-085</v>
          </cell>
          <cell r="D890" t="str">
            <v>E.40.IE.070.115</v>
          </cell>
          <cell r="E890" t="str">
            <v>Planta de Cobertura</v>
          </cell>
          <cell r="F890">
            <v>0</v>
          </cell>
          <cell r="H890" t="str">
            <v>A1</v>
          </cell>
          <cell r="I890">
            <v>1</v>
          </cell>
          <cell r="J890">
            <v>39434</v>
          </cell>
          <cell r="K890">
            <v>39440</v>
          </cell>
          <cell r="P890" t="str">
            <v/>
          </cell>
          <cell r="S890" t="str">
            <v/>
          </cell>
        </row>
        <row r="891">
          <cell r="A891">
            <v>656</v>
          </cell>
          <cell r="B891" t="str">
            <v>LM-7011-B-7000</v>
          </cell>
          <cell r="C891" t="str">
            <v>LM-E06-B49-024</v>
          </cell>
          <cell r="D891" t="str">
            <v>E.40.IE.070.115</v>
          </cell>
          <cell r="E891" t="str">
            <v>Lista de Material</v>
          </cell>
          <cell r="F891">
            <v>0</v>
          </cell>
          <cell r="H891" t="str">
            <v>A4</v>
          </cell>
          <cell r="I891">
            <v>0.375</v>
          </cell>
          <cell r="J891">
            <v>39434</v>
          </cell>
          <cell r="K891">
            <v>39440</v>
          </cell>
          <cell r="P891" t="str">
            <v/>
          </cell>
          <cell r="S891" t="str">
            <v/>
          </cell>
        </row>
        <row r="892">
          <cell r="E892" t="str">
            <v>ORÇAMENTAÇÃO</v>
          </cell>
          <cell r="F892">
            <v>0</v>
          </cell>
          <cell r="P892" t="str">
            <v/>
          </cell>
          <cell r="S892" t="str">
            <v/>
          </cell>
        </row>
        <row r="893">
          <cell r="A893">
            <v>657</v>
          </cell>
          <cell r="B893" t="str">
            <v>RT-7011-H-7000</v>
          </cell>
          <cell r="C893" t="str">
            <v>RT-E06-B00-023</v>
          </cell>
          <cell r="D893" t="str">
            <v>E.40.00.000.006</v>
          </cell>
          <cell r="E893" t="str">
            <v>Pacote para Orçamentação</v>
          </cell>
          <cell r="F893">
            <v>0</v>
          </cell>
          <cell r="H893" t="str">
            <v>A4</v>
          </cell>
          <cell r="I893">
            <v>1.5</v>
          </cell>
          <cell r="J893">
            <v>39473</v>
          </cell>
          <cell r="K893">
            <v>39532</v>
          </cell>
          <cell r="P893" t="str">
            <v/>
          </cell>
          <cell r="S893" t="str">
            <v/>
          </cell>
        </row>
        <row r="894">
          <cell r="E894" t="str">
            <v>ANÁLISE DE PROPOSTA</v>
          </cell>
          <cell r="F894">
            <v>0</v>
          </cell>
          <cell r="P894" t="str">
            <v/>
          </cell>
          <cell r="S894" t="str">
            <v/>
          </cell>
        </row>
        <row r="895">
          <cell r="A895">
            <v>658</v>
          </cell>
          <cell r="B895" t="str">
            <v>PT-7011-H-7000</v>
          </cell>
          <cell r="C895" t="str">
            <v>PT-E06-B00-023</v>
          </cell>
          <cell r="D895" t="str">
            <v>E.40.00.000.006</v>
          </cell>
          <cell r="E895" t="str">
            <v>Análise de Proposta</v>
          </cell>
          <cell r="F895">
            <v>0</v>
          </cell>
          <cell r="H895" t="str">
            <v>A4</v>
          </cell>
          <cell r="I895">
            <v>1</v>
          </cell>
          <cell r="J895">
            <v>39473</v>
          </cell>
          <cell r="K895">
            <v>39532</v>
          </cell>
          <cell r="P895" t="str">
            <v/>
          </cell>
          <cell r="S895" t="str">
            <v/>
          </cell>
        </row>
        <row r="896">
          <cell r="B896" t="str">
            <v>ÁREA 90</v>
          </cell>
          <cell r="E896" t="str">
            <v>SISTEMA DE REJEITO E PROTEÇÃO AMBIENTAL</v>
          </cell>
          <cell r="F896">
            <v>0</v>
          </cell>
          <cell r="P896" t="str">
            <v/>
          </cell>
          <cell r="S896" t="str">
            <v/>
          </cell>
        </row>
        <row r="897">
          <cell r="B897">
            <v>9016</v>
          </cell>
          <cell r="E897" t="str">
            <v>GUARITA DO C.M.D (CENTRAL DE MATERIAIS DESCARTÁVEIS)</v>
          </cell>
          <cell r="F897">
            <v>0</v>
          </cell>
          <cell r="P897" t="str">
            <v/>
          </cell>
          <cell r="S897" t="str">
            <v/>
          </cell>
        </row>
        <row r="898">
          <cell r="E898" t="str">
            <v>ARQUITETURA</v>
          </cell>
          <cell r="F898">
            <v>0</v>
          </cell>
          <cell r="P898" t="str">
            <v/>
          </cell>
          <cell r="S898" t="str">
            <v/>
          </cell>
        </row>
        <row r="899">
          <cell r="A899">
            <v>659</v>
          </cell>
          <cell r="B899" t="str">
            <v>9016-A-7000</v>
          </cell>
          <cell r="C899" t="str">
            <v>DE-E06-B15-113</v>
          </cell>
          <cell r="D899" t="str">
            <v>E.40.AR.090.005</v>
          </cell>
          <cell r="E899" t="str">
            <v>Planta Baixa, Cobertura e Cortes</v>
          </cell>
          <cell r="F899">
            <v>0</v>
          </cell>
          <cell r="H899" t="str">
            <v>A1</v>
          </cell>
          <cell r="I899">
            <v>1</v>
          </cell>
          <cell r="J899">
            <v>39441</v>
          </cell>
          <cell r="K899">
            <v>39445</v>
          </cell>
          <cell r="P899" t="str">
            <v/>
          </cell>
          <cell r="S899" t="str">
            <v/>
          </cell>
        </row>
        <row r="900">
          <cell r="A900">
            <v>660</v>
          </cell>
          <cell r="B900" t="str">
            <v>9016-A-7001</v>
          </cell>
          <cell r="C900" t="str">
            <v>DE-E06-B15-114</v>
          </cell>
          <cell r="D900" t="str">
            <v>E.40.AR.090.015</v>
          </cell>
          <cell r="E900" t="str">
            <v>Fachadas, Det. Sanitário e Pag. Forro</v>
          </cell>
          <cell r="F900">
            <v>0</v>
          </cell>
          <cell r="H900" t="str">
            <v>A1</v>
          </cell>
          <cell r="I900">
            <v>1</v>
          </cell>
          <cell r="J900">
            <v>39456</v>
          </cell>
          <cell r="K900">
            <v>39460</v>
          </cell>
          <cell r="P900" t="str">
            <v/>
          </cell>
          <cell r="S900" t="str">
            <v/>
          </cell>
        </row>
        <row r="901">
          <cell r="E901" t="str">
            <v>CONCRETO</v>
          </cell>
          <cell r="F901">
            <v>0</v>
          </cell>
          <cell r="P901" t="str">
            <v/>
          </cell>
          <cell r="S901" t="str">
            <v/>
          </cell>
        </row>
        <row r="902">
          <cell r="A902">
            <v>661</v>
          </cell>
          <cell r="B902" t="str">
            <v>LV-9016-C-7000</v>
          </cell>
          <cell r="C902" t="str">
            <v>LV-E06-B03-029</v>
          </cell>
          <cell r="D902" t="str">
            <v>E.40.CN.090.010</v>
          </cell>
          <cell r="E902" t="str">
            <v>Lista de Verificação de Desenhos de Fornecedores</v>
          </cell>
          <cell r="F902">
            <v>0</v>
          </cell>
          <cell r="H902" t="str">
            <v>A4</v>
          </cell>
          <cell r="I902">
            <v>3</v>
          </cell>
          <cell r="J902">
            <v>39476</v>
          </cell>
          <cell r="K902">
            <v>39480</v>
          </cell>
          <cell r="P902" t="str">
            <v/>
          </cell>
          <cell r="S902" t="str">
            <v/>
          </cell>
        </row>
        <row r="903">
          <cell r="E903" t="str">
            <v>METÁLICA</v>
          </cell>
          <cell r="F903">
            <v>0</v>
          </cell>
          <cell r="P903" t="str">
            <v/>
          </cell>
          <cell r="S903" t="str">
            <v/>
          </cell>
        </row>
        <row r="904">
          <cell r="A904">
            <v>662</v>
          </cell>
          <cell r="B904" t="str">
            <v>LV-9016-S-7000</v>
          </cell>
          <cell r="C904" t="str">
            <v>LV-E06-B04-028</v>
          </cell>
          <cell r="D904" t="str">
            <v>E.40.EM.090.010</v>
          </cell>
          <cell r="E904" t="str">
            <v>Lista de Verificação de Desenhos de Fornecedores</v>
          </cell>
          <cell r="F904">
            <v>0</v>
          </cell>
          <cell r="H904" t="str">
            <v>A4</v>
          </cell>
          <cell r="I904">
            <v>3</v>
          </cell>
          <cell r="J904">
            <v>39476</v>
          </cell>
          <cell r="K904">
            <v>39480</v>
          </cell>
          <cell r="P904" t="str">
            <v/>
          </cell>
          <cell r="S904" t="str">
            <v/>
          </cell>
        </row>
        <row r="905">
          <cell r="E905" t="str">
            <v>ELÉTRICA</v>
          </cell>
          <cell r="F905">
            <v>0</v>
          </cell>
          <cell r="P905" t="str">
            <v/>
          </cell>
          <cell r="S905" t="str">
            <v/>
          </cell>
        </row>
        <row r="906">
          <cell r="A906">
            <v>663</v>
          </cell>
          <cell r="B906" t="str">
            <v>9016-E-7000</v>
          </cell>
          <cell r="C906" t="str">
            <v>DE-E06-E06-098</v>
          </cell>
          <cell r="D906" t="str">
            <v>E.40.EL.090.005</v>
          </cell>
          <cell r="E906" t="str">
            <v>Planta de Distribuição de Força e Aterramento</v>
          </cell>
          <cell r="F906">
            <v>0</v>
          </cell>
          <cell r="H906" t="str">
            <v>A1</v>
          </cell>
          <cell r="I906">
            <v>1</v>
          </cell>
          <cell r="J906">
            <v>39456</v>
          </cell>
          <cell r="K906">
            <v>39460</v>
          </cell>
          <cell r="P906" t="str">
            <v/>
          </cell>
          <cell r="S906" t="str">
            <v/>
          </cell>
        </row>
        <row r="907">
          <cell r="A907">
            <v>664</v>
          </cell>
          <cell r="B907" t="str">
            <v>9016-E-7001</v>
          </cell>
          <cell r="C907" t="str">
            <v>DE-E06-E06-099</v>
          </cell>
          <cell r="D907" t="str">
            <v>E.40.EL.090.005</v>
          </cell>
          <cell r="E907" t="str">
            <v>Planta de Iluminação e Tomadas de Corrente</v>
          </cell>
          <cell r="F907">
            <v>0</v>
          </cell>
          <cell r="H907" t="str">
            <v>A1</v>
          </cell>
          <cell r="I907">
            <v>1</v>
          </cell>
          <cell r="J907">
            <v>39456</v>
          </cell>
          <cell r="K907">
            <v>39460</v>
          </cell>
          <cell r="P907" t="str">
            <v/>
          </cell>
          <cell r="S907" t="str">
            <v/>
          </cell>
        </row>
        <row r="908">
          <cell r="A908">
            <v>665</v>
          </cell>
          <cell r="B908" t="str">
            <v>9016-E-7002</v>
          </cell>
          <cell r="C908" t="str">
            <v>DE-E06-E06-100</v>
          </cell>
          <cell r="D908" t="str">
            <v>E.40.EL.090.005</v>
          </cell>
          <cell r="E908" t="str">
            <v>Planta de SPDA</v>
          </cell>
          <cell r="F908">
            <v>0</v>
          </cell>
          <cell r="H908" t="str">
            <v>A1</v>
          </cell>
          <cell r="I908">
            <v>1</v>
          </cell>
          <cell r="J908">
            <v>39456</v>
          </cell>
          <cell r="K908">
            <v>39460</v>
          </cell>
          <cell r="P908" t="str">
            <v/>
          </cell>
          <cell r="S908" t="str">
            <v/>
          </cell>
        </row>
        <row r="909">
          <cell r="A909">
            <v>666</v>
          </cell>
          <cell r="B909" t="str">
            <v>9016-E-7003</v>
          </cell>
          <cell r="C909" t="str">
            <v>DE-E06-E06-101</v>
          </cell>
          <cell r="D909" t="str">
            <v>E.40.EL.090.005</v>
          </cell>
          <cell r="E909" t="str">
            <v>Diagrama Unifilar e Quadro de Cargas Elétricas</v>
          </cell>
          <cell r="F909">
            <v>0</v>
          </cell>
          <cell r="H909" t="str">
            <v>A1</v>
          </cell>
          <cell r="I909">
            <v>1.25</v>
          </cell>
          <cell r="J909">
            <v>39456</v>
          </cell>
          <cell r="K909">
            <v>39460</v>
          </cell>
          <cell r="P909" t="str">
            <v/>
          </cell>
          <cell r="S909" t="str">
            <v/>
          </cell>
        </row>
        <row r="910">
          <cell r="A910">
            <v>667</v>
          </cell>
          <cell r="B910" t="str">
            <v>MC-9016-E-7000</v>
          </cell>
          <cell r="C910" t="str">
            <v>MC-E06-E06-051</v>
          </cell>
          <cell r="D910" t="str">
            <v>E.40.EL.090.005</v>
          </cell>
          <cell r="E910" t="str">
            <v>Memória de Cálculo de Iluminação</v>
          </cell>
          <cell r="F910">
            <v>0</v>
          </cell>
          <cell r="H910" t="str">
            <v>A4</v>
          </cell>
          <cell r="I910">
            <v>3</v>
          </cell>
          <cell r="J910">
            <v>39456</v>
          </cell>
          <cell r="K910">
            <v>39460</v>
          </cell>
          <cell r="P910" t="str">
            <v/>
          </cell>
          <cell r="S910" t="str">
            <v/>
          </cell>
        </row>
        <row r="911">
          <cell r="A911">
            <v>668</v>
          </cell>
          <cell r="B911" t="str">
            <v>MC-9016-E-7001</v>
          </cell>
          <cell r="C911" t="str">
            <v>MC-E06-E06-052</v>
          </cell>
          <cell r="D911" t="str">
            <v>E.40.EL.090.005</v>
          </cell>
          <cell r="E911" t="str">
            <v>Memória de Cálculo de SPDA</v>
          </cell>
          <cell r="F911">
            <v>0</v>
          </cell>
          <cell r="H911" t="str">
            <v>A4</v>
          </cell>
          <cell r="I911">
            <v>3</v>
          </cell>
          <cell r="J911">
            <v>39456</v>
          </cell>
          <cell r="K911">
            <v>39460</v>
          </cell>
          <cell r="P911" t="str">
            <v/>
          </cell>
          <cell r="S911" t="str">
            <v/>
          </cell>
        </row>
        <row r="912">
          <cell r="A912">
            <v>669</v>
          </cell>
          <cell r="B912" t="str">
            <v>LM-9016-E-7000</v>
          </cell>
          <cell r="C912" t="str">
            <v>LM-E06-E06-026</v>
          </cell>
          <cell r="D912" t="str">
            <v>E.40.EL.090.005</v>
          </cell>
          <cell r="E912" t="str">
            <v>Lista de Materiais</v>
          </cell>
          <cell r="F912">
            <v>0</v>
          </cell>
          <cell r="H912" t="str">
            <v>A4</v>
          </cell>
          <cell r="I912">
            <v>1</v>
          </cell>
          <cell r="J912">
            <v>39456</v>
          </cell>
          <cell r="K912">
            <v>39460</v>
          </cell>
          <cell r="P912" t="str">
            <v/>
          </cell>
          <cell r="S912" t="str">
            <v/>
          </cell>
        </row>
        <row r="913">
          <cell r="A913">
            <v>670</v>
          </cell>
          <cell r="B913" t="str">
            <v>FD-9016-E-7000</v>
          </cell>
          <cell r="C913" t="str">
            <v>FD-E06-E06-028</v>
          </cell>
          <cell r="D913" t="str">
            <v>E.40.EL.090.005</v>
          </cell>
          <cell r="E913" t="str">
            <v>Folha de Dados (Quadro de Distribuição)</v>
          </cell>
          <cell r="F913">
            <v>0</v>
          </cell>
          <cell r="H913" t="str">
            <v>A4</v>
          </cell>
          <cell r="I913">
            <v>0.125</v>
          </cell>
          <cell r="J913">
            <v>39456</v>
          </cell>
          <cell r="K913">
            <v>39460</v>
          </cell>
          <cell r="P913" t="str">
            <v/>
          </cell>
          <cell r="S913" t="str">
            <v/>
          </cell>
        </row>
        <row r="914">
          <cell r="A914">
            <v>671</v>
          </cell>
          <cell r="B914" t="str">
            <v>MD-9016-E-7000</v>
          </cell>
          <cell r="C914" t="str">
            <v>MD-E06-E06-026</v>
          </cell>
          <cell r="D914" t="str">
            <v>E.40.EL.090.005</v>
          </cell>
          <cell r="E914" t="str">
            <v>Memorial Descritivo</v>
          </cell>
          <cell r="F914">
            <v>0</v>
          </cell>
          <cell r="H914" t="str">
            <v>A4</v>
          </cell>
          <cell r="I914">
            <v>1</v>
          </cell>
          <cell r="J914">
            <v>39456</v>
          </cell>
          <cell r="K914">
            <v>39460</v>
          </cell>
          <cell r="P914" t="str">
            <v/>
          </cell>
          <cell r="S914" t="str">
            <v/>
          </cell>
        </row>
        <row r="915">
          <cell r="E915" t="str">
            <v>TELEFONIA E DADOS</v>
          </cell>
          <cell r="F915">
            <v>0</v>
          </cell>
          <cell r="P915" t="str">
            <v/>
          </cell>
          <cell r="S915" t="str">
            <v/>
          </cell>
        </row>
        <row r="916">
          <cell r="A916">
            <v>672</v>
          </cell>
          <cell r="B916" t="str">
            <v>9016-K-7000</v>
          </cell>
          <cell r="C916" t="str">
            <v>DE-E06-E47-014</v>
          </cell>
          <cell r="D916" t="str">
            <v>E.40.CM.090.005</v>
          </cell>
          <cell r="E916" t="str">
            <v>Planta Baixa</v>
          </cell>
          <cell r="F916">
            <v>0</v>
          </cell>
          <cell r="H916" t="str">
            <v>A1</v>
          </cell>
          <cell r="I916">
            <v>1</v>
          </cell>
          <cell r="J916">
            <v>39456</v>
          </cell>
          <cell r="K916">
            <v>39460</v>
          </cell>
          <cell r="P916" t="str">
            <v/>
          </cell>
          <cell r="S916" t="str">
            <v/>
          </cell>
        </row>
        <row r="917">
          <cell r="A917">
            <v>673</v>
          </cell>
          <cell r="B917" t="str">
            <v>LM-9016-K-7000</v>
          </cell>
          <cell r="C917" t="str">
            <v>LM-E06-E47-014</v>
          </cell>
          <cell r="D917" t="str">
            <v>E.40.CM.090.005</v>
          </cell>
          <cell r="E917" t="str">
            <v>Lista de Materiais</v>
          </cell>
          <cell r="F917">
            <v>0</v>
          </cell>
          <cell r="H917" t="str">
            <v>A4</v>
          </cell>
          <cell r="I917">
            <v>0.125</v>
          </cell>
          <cell r="J917">
            <v>39456</v>
          </cell>
          <cell r="K917">
            <v>39460</v>
          </cell>
          <cell r="P917" t="str">
            <v/>
          </cell>
          <cell r="S917" t="str">
            <v/>
          </cell>
        </row>
        <row r="918">
          <cell r="E918" t="str">
            <v>HIDROSSANITÁRIAS</v>
          </cell>
          <cell r="F918">
            <v>0</v>
          </cell>
          <cell r="P918" t="str">
            <v/>
          </cell>
          <cell r="S918" t="str">
            <v/>
          </cell>
        </row>
        <row r="919">
          <cell r="A919">
            <v>674</v>
          </cell>
          <cell r="B919" t="str">
            <v>9016-B-7000</v>
          </cell>
          <cell r="C919" t="str">
            <v>DE-E06-B49-086</v>
          </cell>
          <cell r="D919" t="str">
            <v>E.40.IE.090.005</v>
          </cell>
          <cell r="E919" t="str">
            <v>Plantas, Isométrico e Esquema Vertical - Água Fria e Esgoto Sanitário</v>
          </cell>
          <cell r="F919">
            <v>0</v>
          </cell>
          <cell r="H919" t="str">
            <v>A1</v>
          </cell>
          <cell r="I919">
            <v>1</v>
          </cell>
          <cell r="J919">
            <v>39456</v>
          </cell>
          <cell r="K919">
            <v>39460</v>
          </cell>
          <cell r="P919" t="str">
            <v/>
          </cell>
          <cell r="S919" t="str">
            <v/>
          </cell>
        </row>
        <row r="920">
          <cell r="A920">
            <v>675</v>
          </cell>
          <cell r="B920" t="str">
            <v>9016-B-7001</v>
          </cell>
          <cell r="C920" t="str">
            <v>DE-E06-B49-087</v>
          </cell>
          <cell r="D920" t="str">
            <v>E.40.IE.090.005</v>
          </cell>
          <cell r="E920" t="str">
            <v>Planta e Detalhes - Águas Pluviais</v>
          </cell>
          <cell r="F920">
            <v>0</v>
          </cell>
          <cell r="H920" t="str">
            <v>A1</v>
          </cell>
          <cell r="I920">
            <v>1</v>
          </cell>
          <cell r="J920">
            <v>39456</v>
          </cell>
          <cell r="K920">
            <v>39460</v>
          </cell>
          <cell r="P920" t="str">
            <v/>
          </cell>
          <cell r="S920" t="str">
            <v/>
          </cell>
        </row>
        <row r="921">
          <cell r="A921">
            <v>676</v>
          </cell>
          <cell r="B921" t="str">
            <v>LM-9016-B-7000</v>
          </cell>
          <cell r="C921" t="str">
            <v>LM-E06-B49-025</v>
          </cell>
          <cell r="D921" t="str">
            <v>E.40.IE.090.005</v>
          </cell>
          <cell r="E921" t="str">
            <v>Lista de Material</v>
          </cell>
          <cell r="F921">
            <v>0</v>
          </cell>
          <cell r="H921" t="str">
            <v>A4</v>
          </cell>
          <cell r="I921">
            <v>0.375</v>
          </cell>
          <cell r="J921">
            <v>39456</v>
          </cell>
          <cell r="K921">
            <v>39460</v>
          </cell>
          <cell r="P921" t="str">
            <v/>
          </cell>
          <cell r="S921" t="str">
            <v/>
          </cell>
        </row>
        <row r="922">
          <cell r="E922" t="str">
            <v>ORÇAMENTAÇÃO</v>
          </cell>
          <cell r="F922">
            <v>0</v>
          </cell>
          <cell r="P922" t="str">
            <v/>
          </cell>
          <cell r="S922" t="str">
            <v/>
          </cell>
        </row>
        <row r="923">
          <cell r="A923">
            <v>677</v>
          </cell>
          <cell r="B923" t="str">
            <v>RT-9016-H-7000</v>
          </cell>
          <cell r="C923" t="str">
            <v>RT-E06-B00-024</v>
          </cell>
          <cell r="D923" t="str">
            <v>E.40.00.000.006</v>
          </cell>
          <cell r="E923" t="str">
            <v>Pacote para Orçamentação</v>
          </cell>
          <cell r="F923">
            <v>0</v>
          </cell>
          <cell r="H923" t="str">
            <v>A4</v>
          </cell>
          <cell r="I923">
            <v>1</v>
          </cell>
          <cell r="J923">
            <v>39473</v>
          </cell>
          <cell r="K923">
            <v>39532</v>
          </cell>
          <cell r="P923" t="str">
            <v/>
          </cell>
          <cell r="S923" t="str">
            <v/>
          </cell>
        </row>
        <row r="924">
          <cell r="E924" t="str">
            <v>ANÁLISE DE PROPOSTA</v>
          </cell>
          <cell r="F924">
            <v>0</v>
          </cell>
          <cell r="P924" t="str">
            <v/>
          </cell>
          <cell r="S924" t="str">
            <v/>
          </cell>
        </row>
        <row r="925">
          <cell r="A925">
            <v>678</v>
          </cell>
          <cell r="B925" t="str">
            <v>PT-9016-H-7000</v>
          </cell>
          <cell r="C925" t="str">
            <v>PT-E06-B00-024</v>
          </cell>
          <cell r="D925" t="str">
            <v>E.40.00.000.006</v>
          </cell>
          <cell r="E925" t="str">
            <v>Análise de Proposta</v>
          </cell>
          <cell r="F925">
            <v>0</v>
          </cell>
          <cell r="H925" t="str">
            <v>A4</v>
          </cell>
          <cell r="I925">
            <v>0.5</v>
          </cell>
          <cell r="J925">
            <v>39473</v>
          </cell>
          <cell r="K925">
            <v>39532</v>
          </cell>
          <cell r="P925" t="str">
            <v/>
          </cell>
          <cell r="S925" t="str">
            <v/>
          </cell>
        </row>
        <row r="926">
          <cell r="B926">
            <v>9017</v>
          </cell>
          <cell r="E926" t="str">
            <v>ESCRITÓRIO DO C.M.D (CENTRAL DE MATERIAIS DESCARTÁVEIS)</v>
          </cell>
          <cell r="F926">
            <v>0</v>
          </cell>
          <cell r="P926" t="str">
            <v/>
          </cell>
          <cell r="S926" t="str">
            <v/>
          </cell>
        </row>
        <row r="927">
          <cell r="E927" t="str">
            <v>ARQUITETURA</v>
          </cell>
          <cell r="F927">
            <v>0</v>
          </cell>
          <cell r="P927" t="str">
            <v/>
          </cell>
          <cell r="S927" t="str">
            <v/>
          </cell>
        </row>
        <row r="928">
          <cell r="A928">
            <v>679</v>
          </cell>
          <cell r="B928" t="str">
            <v>9017-A-7000</v>
          </cell>
          <cell r="C928" t="str">
            <v>DE-E06-B15-115</v>
          </cell>
          <cell r="D928" t="str">
            <v>E.40.AR.090.020</v>
          </cell>
          <cell r="E928" t="str">
            <v>Planta Baixa e Cobertura</v>
          </cell>
          <cell r="F928">
            <v>0</v>
          </cell>
          <cell r="H928" t="str">
            <v>A1</v>
          </cell>
          <cell r="I928">
            <v>1</v>
          </cell>
          <cell r="J928">
            <v>39417</v>
          </cell>
          <cell r="K928">
            <v>39423</v>
          </cell>
          <cell r="P928" t="str">
            <v/>
          </cell>
          <cell r="S928" t="str">
            <v/>
          </cell>
        </row>
        <row r="929">
          <cell r="A929">
            <v>680</v>
          </cell>
          <cell r="B929" t="str">
            <v>9017-A-7001</v>
          </cell>
          <cell r="C929" t="str">
            <v>DE-E06-B15-116</v>
          </cell>
          <cell r="D929" t="str">
            <v>E.40.AR.090.020</v>
          </cell>
          <cell r="E929" t="str">
            <v>Cortes e Fachadas</v>
          </cell>
          <cell r="F929">
            <v>0</v>
          </cell>
          <cell r="H929" t="str">
            <v>A1</v>
          </cell>
          <cell r="I929">
            <v>1</v>
          </cell>
          <cell r="J929">
            <v>39417</v>
          </cell>
          <cell r="K929">
            <v>39423</v>
          </cell>
          <cell r="P929" t="str">
            <v/>
          </cell>
          <cell r="S929" t="str">
            <v/>
          </cell>
        </row>
        <row r="930">
          <cell r="A930">
            <v>681</v>
          </cell>
          <cell r="B930" t="str">
            <v>9017-A-7002</v>
          </cell>
          <cell r="C930" t="str">
            <v>DE-E06-B15-117</v>
          </cell>
          <cell r="D930" t="str">
            <v>E.40.AR.090.030</v>
          </cell>
          <cell r="E930" t="str">
            <v>Det. Sanitários/Copa</v>
          </cell>
          <cell r="F930">
            <v>0</v>
          </cell>
          <cell r="H930" t="str">
            <v>A1</v>
          </cell>
          <cell r="I930">
            <v>1</v>
          </cell>
          <cell r="J930">
            <v>39434</v>
          </cell>
          <cell r="K930">
            <v>39438</v>
          </cell>
          <cell r="P930" t="str">
            <v/>
          </cell>
          <cell r="S930" t="str">
            <v/>
          </cell>
        </row>
        <row r="931">
          <cell r="A931">
            <v>682</v>
          </cell>
          <cell r="B931" t="str">
            <v>9017-A-7003</v>
          </cell>
          <cell r="C931" t="str">
            <v>DE-E06-B15-118</v>
          </cell>
          <cell r="D931" t="str">
            <v>E.40.AR.090.030</v>
          </cell>
          <cell r="E931" t="str">
            <v>Paginação de Forro e Lay out de Mobiliário</v>
          </cell>
          <cell r="F931">
            <v>0</v>
          </cell>
          <cell r="H931" t="str">
            <v>A1</v>
          </cell>
          <cell r="I931">
            <v>1</v>
          </cell>
          <cell r="J931">
            <v>39434</v>
          </cell>
          <cell r="K931">
            <v>39438</v>
          </cell>
          <cell r="P931" t="str">
            <v/>
          </cell>
          <cell r="S931" t="str">
            <v/>
          </cell>
        </row>
        <row r="932">
          <cell r="E932" t="str">
            <v>CONCRETO</v>
          </cell>
          <cell r="F932">
            <v>0</v>
          </cell>
          <cell r="P932" t="str">
            <v/>
          </cell>
          <cell r="S932" t="str">
            <v/>
          </cell>
        </row>
        <row r="933">
          <cell r="A933">
            <v>683</v>
          </cell>
          <cell r="B933" t="str">
            <v>LV-9017-C-7000</v>
          </cell>
          <cell r="C933" t="str">
            <v>LV-E06-B03-030</v>
          </cell>
          <cell r="D933" t="str">
            <v>E.40.CN.090.020</v>
          </cell>
          <cell r="E933" t="str">
            <v>Lista de Verificação de Desenhos de Fornecedores</v>
          </cell>
          <cell r="F933">
            <v>0</v>
          </cell>
          <cell r="H933" t="str">
            <v>A4</v>
          </cell>
          <cell r="I933">
            <v>7</v>
          </cell>
          <cell r="J933">
            <v>39454</v>
          </cell>
          <cell r="K933">
            <v>39458</v>
          </cell>
          <cell r="P933" t="str">
            <v/>
          </cell>
          <cell r="S933" t="str">
            <v/>
          </cell>
        </row>
        <row r="934">
          <cell r="E934" t="str">
            <v>METÁLICA</v>
          </cell>
          <cell r="F934">
            <v>0</v>
          </cell>
          <cell r="P934" t="str">
            <v/>
          </cell>
          <cell r="S934" t="str">
            <v/>
          </cell>
        </row>
        <row r="935">
          <cell r="A935">
            <v>684</v>
          </cell>
          <cell r="B935" t="str">
            <v>LV-9017-S-7000</v>
          </cell>
          <cell r="C935" t="str">
            <v>LV-E06-B04-029</v>
          </cell>
          <cell r="D935" t="str">
            <v>E.40.EM.090.020</v>
          </cell>
          <cell r="E935" t="str">
            <v>Lista de Verificação de Desenhos de Fornecedores</v>
          </cell>
          <cell r="F935">
            <v>0</v>
          </cell>
          <cell r="H935" t="str">
            <v>A4</v>
          </cell>
          <cell r="I935">
            <v>7</v>
          </cell>
          <cell r="J935">
            <v>39454</v>
          </cell>
          <cell r="K935">
            <v>39458</v>
          </cell>
          <cell r="P935" t="str">
            <v/>
          </cell>
          <cell r="S935" t="str">
            <v/>
          </cell>
        </row>
        <row r="936">
          <cell r="E936" t="str">
            <v>ELÉTRICA</v>
          </cell>
          <cell r="F936">
            <v>0</v>
          </cell>
          <cell r="P936" t="str">
            <v/>
          </cell>
          <cell r="S936" t="str">
            <v/>
          </cell>
        </row>
        <row r="937">
          <cell r="A937">
            <v>685</v>
          </cell>
          <cell r="B937" t="str">
            <v>9017-E-7000</v>
          </cell>
          <cell r="C937" t="str">
            <v>DE-E06-E06-102</v>
          </cell>
          <cell r="D937" t="str">
            <v>E.40.EL.090.020</v>
          </cell>
          <cell r="E937" t="str">
            <v>Planta de Distribuição de Força e Aterramento</v>
          </cell>
          <cell r="F937">
            <v>0</v>
          </cell>
          <cell r="H937" t="str">
            <v>A1</v>
          </cell>
          <cell r="I937">
            <v>1</v>
          </cell>
          <cell r="J937">
            <v>39434</v>
          </cell>
          <cell r="K937">
            <v>39438</v>
          </cell>
          <cell r="P937" t="str">
            <v/>
          </cell>
          <cell r="S937" t="str">
            <v/>
          </cell>
        </row>
        <row r="938">
          <cell r="A938">
            <v>686</v>
          </cell>
          <cell r="B938" t="str">
            <v>9017-E-7001</v>
          </cell>
          <cell r="C938" t="str">
            <v>DE-E06-E06-103</v>
          </cell>
          <cell r="D938" t="str">
            <v>E.40.EL.090.020</v>
          </cell>
          <cell r="E938" t="str">
            <v>Planta de Iluminação e Tomadas de Corrente</v>
          </cell>
          <cell r="F938">
            <v>0</v>
          </cell>
          <cell r="H938" t="str">
            <v>A1</v>
          </cell>
          <cell r="I938">
            <v>1</v>
          </cell>
          <cell r="J938">
            <v>39434</v>
          </cell>
          <cell r="K938">
            <v>39438</v>
          </cell>
          <cell r="P938" t="str">
            <v/>
          </cell>
          <cell r="S938" t="str">
            <v/>
          </cell>
        </row>
        <row r="939">
          <cell r="A939">
            <v>687</v>
          </cell>
          <cell r="B939" t="str">
            <v>9017-E-7002</v>
          </cell>
          <cell r="C939" t="str">
            <v>DE-E06-E06-104</v>
          </cell>
          <cell r="D939" t="str">
            <v>E.40.EL.090.020</v>
          </cell>
          <cell r="E939" t="str">
            <v>Planta de SPDA</v>
          </cell>
          <cell r="F939">
            <v>0</v>
          </cell>
          <cell r="H939" t="str">
            <v>A1</v>
          </cell>
          <cell r="I939">
            <v>1</v>
          </cell>
          <cell r="J939">
            <v>39434</v>
          </cell>
          <cell r="K939">
            <v>39438</v>
          </cell>
          <cell r="P939" t="str">
            <v/>
          </cell>
          <cell r="S939" t="str">
            <v/>
          </cell>
        </row>
        <row r="940">
          <cell r="A940">
            <v>688</v>
          </cell>
          <cell r="B940" t="str">
            <v>9017-E-7003</v>
          </cell>
          <cell r="C940" t="str">
            <v>DE-E06-E06-105</v>
          </cell>
          <cell r="D940" t="str">
            <v>E.40.EL.090.020</v>
          </cell>
          <cell r="E940" t="str">
            <v>Diagrama Unifilar e Quadro de Cargas Elétricas</v>
          </cell>
          <cell r="F940">
            <v>0</v>
          </cell>
          <cell r="H940" t="str">
            <v>A1</v>
          </cell>
          <cell r="I940">
            <v>1.25</v>
          </cell>
          <cell r="J940">
            <v>39434</v>
          </cell>
          <cell r="K940">
            <v>39438</v>
          </cell>
          <cell r="P940" t="str">
            <v/>
          </cell>
          <cell r="S940" t="str">
            <v/>
          </cell>
        </row>
        <row r="941">
          <cell r="A941">
            <v>689</v>
          </cell>
          <cell r="B941" t="str">
            <v>MC-9017-E-7000</v>
          </cell>
          <cell r="C941" t="str">
            <v>MC-E06-E06-053</v>
          </cell>
          <cell r="D941" t="str">
            <v>E.40.EL.090.020</v>
          </cell>
          <cell r="E941" t="str">
            <v>Memória de Cálculo de Iluminação</v>
          </cell>
          <cell r="F941">
            <v>0</v>
          </cell>
          <cell r="H941" t="str">
            <v>A4</v>
          </cell>
          <cell r="I941">
            <v>3</v>
          </cell>
          <cell r="J941">
            <v>39434</v>
          </cell>
          <cell r="K941">
            <v>39438</v>
          </cell>
          <cell r="P941" t="str">
            <v/>
          </cell>
          <cell r="S941" t="str">
            <v/>
          </cell>
        </row>
        <row r="942">
          <cell r="A942">
            <v>690</v>
          </cell>
          <cell r="B942" t="str">
            <v>MC-9017-E-7001</v>
          </cell>
          <cell r="C942" t="str">
            <v>MC-E06-E06-054</v>
          </cell>
          <cell r="D942" t="str">
            <v>E.40.EL.090.020</v>
          </cell>
          <cell r="E942" t="str">
            <v>Memória de Cálculo de SPDA</v>
          </cell>
          <cell r="F942">
            <v>0</v>
          </cell>
          <cell r="H942" t="str">
            <v>A4</v>
          </cell>
          <cell r="I942">
            <v>3</v>
          </cell>
          <cell r="J942">
            <v>39434</v>
          </cell>
          <cell r="K942">
            <v>39438</v>
          </cell>
          <cell r="P942" t="str">
            <v/>
          </cell>
          <cell r="S942" t="str">
            <v/>
          </cell>
        </row>
        <row r="943">
          <cell r="A943">
            <v>691</v>
          </cell>
          <cell r="B943" t="str">
            <v>LM-9017-E-7000</v>
          </cell>
          <cell r="C943" t="str">
            <v>LM-E06-E06-027</v>
          </cell>
          <cell r="D943" t="str">
            <v>E.40.EL.090.020</v>
          </cell>
          <cell r="E943" t="str">
            <v>Lista de Materiais</v>
          </cell>
          <cell r="F943">
            <v>0</v>
          </cell>
          <cell r="H943" t="str">
            <v>A4</v>
          </cell>
          <cell r="I943">
            <v>0.875</v>
          </cell>
          <cell r="J943">
            <v>39434</v>
          </cell>
          <cell r="K943">
            <v>39438</v>
          </cell>
          <cell r="P943" t="str">
            <v/>
          </cell>
          <cell r="S943" t="str">
            <v/>
          </cell>
        </row>
        <row r="944">
          <cell r="A944">
            <v>692</v>
          </cell>
          <cell r="B944" t="str">
            <v>FD-9017-E-7000</v>
          </cell>
          <cell r="C944" t="str">
            <v>FD-E06-E06-029</v>
          </cell>
          <cell r="D944" t="str">
            <v>E.40.EL.090.020</v>
          </cell>
          <cell r="E944" t="str">
            <v>Folha de Dados</v>
          </cell>
          <cell r="F944">
            <v>0</v>
          </cell>
          <cell r="H944" t="str">
            <v>A4</v>
          </cell>
          <cell r="I944">
            <v>0.125</v>
          </cell>
          <cell r="J944">
            <v>39434</v>
          </cell>
          <cell r="K944">
            <v>39438</v>
          </cell>
          <cell r="P944" t="str">
            <v/>
          </cell>
          <cell r="S944" t="str">
            <v/>
          </cell>
        </row>
        <row r="945">
          <cell r="A945">
            <v>693</v>
          </cell>
          <cell r="B945" t="str">
            <v>MD-9017-E-7000</v>
          </cell>
          <cell r="C945" t="str">
            <v>MD-E06-E06-027</v>
          </cell>
          <cell r="D945" t="str">
            <v>E.40.EL.090.020</v>
          </cell>
          <cell r="E945" t="str">
            <v>Memorial Descritivo</v>
          </cell>
          <cell r="F945">
            <v>0</v>
          </cell>
          <cell r="H945" t="str">
            <v>A4</v>
          </cell>
          <cell r="I945">
            <v>1</v>
          </cell>
          <cell r="J945">
            <v>39434</v>
          </cell>
          <cell r="K945">
            <v>39438</v>
          </cell>
          <cell r="P945" t="str">
            <v/>
          </cell>
          <cell r="S945" t="str">
            <v/>
          </cell>
        </row>
        <row r="946">
          <cell r="E946" t="str">
            <v>TELEFONIA E DADOS</v>
          </cell>
          <cell r="F946">
            <v>0</v>
          </cell>
          <cell r="P946" t="str">
            <v/>
          </cell>
          <cell r="S946" t="str">
            <v/>
          </cell>
        </row>
        <row r="947">
          <cell r="A947">
            <v>694</v>
          </cell>
          <cell r="B947" t="str">
            <v>9017-K-7000</v>
          </cell>
          <cell r="C947" t="str">
            <v>DE-E06-E47-015</v>
          </cell>
          <cell r="D947" t="str">
            <v>E.40.CM.090.020</v>
          </cell>
          <cell r="E947" t="str">
            <v>Planta Baixa</v>
          </cell>
          <cell r="F947">
            <v>0</v>
          </cell>
          <cell r="H947" t="str">
            <v>A1</v>
          </cell>
          <cell r="I947">
            <v>1</v>
          </cell>
          <cell r="J947">
            <v>39434</v>
          </cell>
          <cell r="K947">
            <v>39438</v>
          </cell>
          <cell r="P947" t="str">
            <v/>
          </cell>
          <cell r="S947" t="str">
            <v/>
          </cell>
        </row>
        <row r="948">
          <cell r="A948">
            <v>695</v>
          </cell>
          <cell r="B948" t="str">
            <v>LM-9017-K-7000</v>
          </cell>
          <cell r="C948" t="str">
            <v>LM-E06-E47-015</v>
          </cell>
          <cell r="D948" t="str">
            <v>E.40.CM.090.020</v>
          </cell>
          <cell r="E948" t="str">
            <v>Lista de Materiais</v>
          </cell>
          <cell r="F948">
            <v>0</v>
          </cell>
          <cell r="H948" t="str">
            <v>A4</v>
          </cell>
          <cell r="I948">
            <v>0.125</v>
          </cell>
          <cell r="J948">
            <v>39434</v>
          </cell>
          <cell r="K948">
            <v>39438</v>
          </cell>
          <cell r="P948" t="str">
            <v/>
          </cell>
          <cell r="S948" t="str">
            <v/>
          </cell>
        </row>
        <row r="949">
          <cell r="E949" t="str">
            <v>HIDROSSANITÁRIAS</v>
          </cell>
          <cell r="F949">
            <v>0</v>
          </cell>
          <cell r="P949" t="str">
            <v/>
          </cell>
          <cell r="S949" t="str">
            <v/>
          </cell>
        </row>
        <row r="950">
          <cell r="A950">
            <v>696</v>
          </cell>
          <cell r="B950" t="str">
            <v>9017-B-7000</v>
          </cell>
          <cell r="C950" t="str">
            <v>DE-E06-B49-088</v>
          </cell>
          <cell r="D950" t="str">
            <v>E.40.IE.090.020</v>
          </cell>
          <cell r="E950" t="str">
            <v>Água Fria e Esg. Sanitário - Planta e Detalhes</v>
          </cell>
          <cell r="F950">
            <v>0</v>
          </cell>
          <cell r="H950" t="str">
            <v>A1</v>
          </cell>
          <cell r="I950">
            <v>1</v>
          </cell>
          <cell r="J950">
            <v>39434</v>
          </cell>
          <cell r="K950">
            <v>39438</v>
          </cell>
          <cell r="P950" t="str">
            <v/>
          </cell>
          <cell r="S950" t="str">
            <v/>
          </cell>
        </row>
        <row r="951">
          <cell r="A951">
            <v>697</v>
          </cell>
          <cell r="B951" t="str">
            <v>9017-B-7001</v>
          </cell>
          <cell r="C951" t="str">
            <v>DE-E06-B49-089</v>
          </cell>
          <cell r="D951" t="str">
            <v>E.40.IE.090.020</v>
          </cell>
          <cell r="E951" t="str">
            <v>Planta e Detalhes - Águas Pluviais</v>
          </cell>
          <cell r="F951">
            <v>0</v>
          </cell>
          <cell r="H951" t="str">
            <v>A1</v>
          </cell>
          <cell r="I951">
            <v>1</v>
          </cell>
          <cell r="J951">
            <v>39434</v>
          </cell>
          <cell r="K951">
            <v>39438</v>
          </cell>
          <cell r="P951" t="str">
            <v/>
          </cell>
          <cell r="S951" t="str">
            <v/>
          </cell>
        </row>
        <row r="952">
          <cell r="A952">
            <v>698</v>
          </cell>
          <cell r="B952" t="str">
            <v>MD-9017-B-7000</v>
          </cell>
          <cell r="C952" t="str">
            <v>DE-E06-B49-090</v>
          </cell>
          <cell r="D952" t="str">
            <v>E.40.IE.090.020</v>
          </cell>
          <cell r="E952" t="str">
            <v>Memorial Descritivo</v>
          </cell>
          <cell r="F952">
            <v>0</v>
          </cell>
          <cell r="H952" t="str">
            <v>A4</v>
          </cell>
          <cell r="I952">
            <v>1</v>
          </cell>
          <cell r="J952">
            <v>39434</v>
          </cell>
          <cell r="K952">
            <v>39438</v>
          </cell>
          <cell r="P952" t="str">
            <v/>
          </cell>
          <cell r="S952" t="str">
            <v/>
          </cell>
        </row>
        <row r="953">
          <cell r="A953">
            <v>699</v>
          </cell>
          <cell r="B953" t="str">
            <v>LM-9017-B-7000</v>
          </cell>
          <cell r="C953" t="str">
            <v>LM-E06-B49-026</v>
          </cell>
          <cell r="D953" t="str">
            <v>E.40.IE.090.020</v>
          </cell>
          <cell r="E953" t="str">
            <v>Lista de Material</v>
          </cell>
          <cell r="F953">
            <v>0</v>
          </cell>
          <cell r="H953" t="str">
            <v>A4</v>
          </cell>
          <cell r="I953">
            <v>0.375</v>
          </cell>
          <cell r="J953">
            <v>39434</v>
          </cell>
          <cell r="K953">
            <v>39438</v>
          </cell>
          <cell r="P953" t="str">
            <v/>
          </cell>
          <cell r="S953" t="str">
            <v/>
          </cell>
        </row>
        <row r="954">
          <cell r="E954" t="str">
            <v>ORÇAMENTAÇÃO</v>
          </cell>
          <cell r="F954">
            <v>0</v>
          </cell>
          <cell r="P954" t="str">
            <v/>
          </cell>
          <cell r="S954" t="str">
            <v/>
          </cell>
        </row>
        <row r="955">
          <cell r="A955">
            <v>700</v>
          </cell>
          <cell r="B955" t="str">
            <v>RT-9017-H-7000</v>
          </cell>
          <cell r="C955" t="str">
            <v>RT-E06-B00-025</v>
          </cell>
          <cell r="D955" t="str">
            <v>E.40.00.000.006</v>
          </cell>
          <cell r="E955" t="str">
            <v>Pacote para Orçamentação</v>
          </cell>
          <cell r="F955">
            <v>0</v>
          </cell>
          <cell r="H955" t="str">
            <v>A4</v>
          </cell>
          <cell r="I955">
            <v>2.5</v>
          </cell>
          <cell r="J955">
            <v>39473</v>
          </cell>
          <cell r="K955">
            <v>39532</v>
          </cell>
          <cell r="P955" t="str">
            <v/>
          </cell>
          <cell r="S955" t="str">
            <v/>
          </cell>
        </row>
        <row r="956">
          <cell r="E956" t="str">
            <v>ANÁLISE DE PROPOSTA</v>
          </cell>
          <cell r="F956">
            <v>0</v>
          </cell>
          <cell r="P956" t="str">
            <v/>
          </cell>
          <cell r="S956" t="str">
            <v/>
          </cell>
        </row>
        <row r="957">
          <cell r="A957">
            <v>701</v>
          </cell>
          <cell r="B957" t="str">
            <v>PT-9017-H-7000</v>
          </cell>
          <cell r="C957" t="str">
            <v>PT-E06-B00-025</v>
          </cell>
          <cell r="D957" t="str">
            <v>E.40.00.000.006</v>
          </cell>
          <cell r="E957" t="str">
            <v>Análise de Proposta</v>
          </cell>
          <cell r="F957">
            <v>0</v>
          </cell>
          <cell r="H957" t="str">
            <v>A4</v>
          </cell>
          <cell r="I957">
            <v>1.5</v>
          </cell>
          <cell r="J957">
            <v>39473</v>
          </cell>
          <cell r="K957">
            <v>39532</v>
          </cell>
          <cell r="P957" t="str">
            <v/>
          </cell>
          <cell r="S957" t="str">
            <v/>
          </cell>
        </row>
        <row r="958">
          <cell r="B958">
            <v>9018</v>
          </cell>
          <cell r="E958" t="str">
            <v>GALPÃO DE PRODUTOS PERIGOSOS</v>
          </cell>
          <cell r="F958">
            <v>0</v>
          </cell>
          <cell r="P958" t="str">
            <v/>
          </cell>
          <cell r="S958" t="str">
            <v/>
          </cell>
        </row>
        <row r="959">
          <cell r="E959" t="str">
            <v>ARQUITETURA</v>
          </cell>
          <cell r="F959">
            <v>0</v>
          </cell>
          <cell r="P959" t="str">
            <v/>
          </cell>
          <cell r="S959" t="str">
            <v/>
          </cell>
        </row>
        <row r="960">
          <cell r="A960">
            <v>702</v>
          </cell>
          <cell r="B960" t="str">
            <v>9018-A-7000</v>
          </cell>
          <cell r="C960" t="str">
            <v>DE-E06-B15-119</v>
          </cell>
          <cell r="D960" t="str">
            <v>E.40.AR.090.035</v>
          </cell>
          <cell r="E960" t="str">
            <v>Planta Baixa</v>
          </cell>
          <cell r="F960">
            <v>0</v>
          </cell>
          <cell r="H960" t="str">
            <v>A1</v>
          </cell>
          <cell r="I960">
            <v>1</v>
          </cell>
          <cell r="J960">
            <v>39441</v>
          </cell>
          <cell r="K960">
            <v>39445</v>
          </cell>
          <cell r="P960" t="str">
            <v/>
          </cell>
          <cell r="S960" t="str">
            <v/>
          </cell>
        </row>
        <row r="961">
          <cell r="A961">
            <v>703</v>
          </cell>
          <cell r="B961" t="str">
            <v>9018-A-7001</v>
          </cell>
          <cell r="C961" t="str">
            <v>DE-E06-B15-120</v>
          </cell>
          <cell r="D961" t="str">
            <v>E.40.AR.090.035</v>
          </cell>
          <cell r="E961" t="str">
            <v>Cobertura</v>
          </cell>
          <cell r="F961">
            <v>0</v>
          </cell>
          <cell r="H961" t="str">
            <v>A1</v>
          </cell>
          <cell r="I961">
            <v>1</v>
          </cell>
          <cell r="J961">
            <v>39441</v>
          </cell>
          <cell r="K961">
            <v>39445</v>
          </cell>
          <cell r="P961" t="str">
            <v/>
          </cell>
          <cell r="S961" t="str">
            <v/>
          </cell>
        </row>
        <row r="962">
          <cell r="A962">
            <v>704</v>
          </cell>
          <cell r="B962" t="str">
            <v>9018-A-7002</v>
          </cell>
          <cell r="C962" t="str">
            <v>DE-E06-B15-121</v>
          </cell>
          <cell r="D962" t="str">
            <v>E.40.AR.090.035</v>
          </cell>
          <cell r="E962" t="str">
            <v>Cortes</v>
          </cell>
          <cell r="F962">
            <v>0</v>
          </cell>
          <cell r="H962" t="str">
            <v>A1</v>
          </cell>
          <cell r="I962">
            <v>1</v>
          </cell>
          <cell r="J962">
            <v>39441</v>
          </cell>
          <cell r="K962">
            <v>39445</v>
          </cell>
          <cell r="P962" t="str">
            <v/>
          </cell>
          <cell r="S962" t="str">
            <v/>
          </cell>
        </row>
        <row r="963">
          <cell r="A963">
            <v>705</v>
          </cell>
          <cell r="B963" t="str">
            <v>9018-A-7003</v>
          </cell>
          <cell r="C963" t="str">
            <v>DE-E06-B15-122</v>
          </cell>
          <cell r="D963" t="str">
            <v>E.40.AR.090.035</v>
          </cell>
          <cell r="E963" t="str">
            <v>Fachadas</v>
          </cell>
          <cell r="F963">
            <v>0</v>
          </cell>
          <cell r="H963" t="str">
            <v>A1</v>
          </cell>
          <cell r="I963">
            <v>1</v>
          </cell>
          <cell r="J963">
            <v>39441</v>
          </cell>
          <cell r="K963">
            <v>39445</v>
          </cell>
          <cell r="P963" t="str">
            <v/>
          </cell>
          <cell r="S963" t="str">
            <v/>
          </cell>
        </row>
        <row r="964">
          <cell r="E964" t="str">
            <v>CIVIL - CONCRETO</v>
          </cell>
          <cell r="F964">
            <v>0</v>
          </cell>
          <cell r="P964" t="str">
            <v/>
          </cell>
          <cell r="S964" t="str">
            <v/>
          </cell>
        </row>
        <row r="965">
          <cell r="A965">
            <v>706</v>
          </cell>
          <cell r="B965" t="str">
            <v>LV-9018-C-7000</v>
          </cell>
          <cell r="C965" t="str">
            <v>LV-E06-B03-031</v>
          </cell>
          <cell r="D965" t="str">
            <v>E.40.CN.090.030</v>
          </cell>
          <cell r="E965" t="str">
            <v>Lista verificação desenho fornecedores</v>
          </cell>
          <cell r="F965">
            <v>0</v>
          </cell>
          <cell r="H965" t="str">
            <v>A1</v>
          </cell>
          <cell r="I965">
            <v>10</v>
          </cell>
          <cell r="J965">
            <v>39476</v>
          </cell>
          <cell r="K965">
            <v>39485</v>
          </cell>
          <cell r="P965" t="str">
            <v/>
          </cell>
          <cell r="S965" t="str">
            <v/>
          </cell>
        </row>
        <row r="966">
          <cell r="E966" t="str">
            <v>CIVIL METÁLICA</v>
          </cell>
          <cell r="F966">
            <v>0</v>
          </cell>
          <cell r="P966" t="str">
            <v/>
          </cell>
          <cell r="S966" t="str">
            <v/>
          </cell>
        </row>
        <row r="967">
          <cell r="A967">
            <v>707</v>
          </cell>
          <cell r="B967" t="str">
            <v>LV-9018-S-7000</v>
          </cell>
          <cell r="C967" t="str">
            <v>LV-E06-B04-030</v>
          </cell>
          <cell r="D967" t="str">
            <v>E.40.EM.090.030</v>
          </cell>
          <cell r="E967" t="str">
            <v>Lista verificação desenho fornecedores</v>
          </cell>
          <cell r="F967">
            <v>0</v>
          </cell>
          <cell r="H967" t="str">
            <v>A1</v>
          </cell>
          <cell r="I967">
            <v>10</v>
          </cell>
          <cell r="J967">
            <v>39476</v>
          </cell>
          <cell r="K967">
            <v>39485</v>
          </cell>
          <cell r="P967" t="str">
            <v/>
          </cell>
          <cell r="S967" t="str">
            <v/>
          </cell>
        </row>
        <row r="968">
          <cell r="E968" t="str">
            <v>ELÉTRICA</v>
          </cell>
          <cell r="F968">
            <v>0</v>
          </cell>
          <cell r="P968" t="str">
            <v/>
          </cell>
          <cell r="S968" t="str">
            <v/>
          </cell>
        </row>
        <row r="969">
          <cell r="A969">
            <v>708</v>
          </cell>
          <cell r="B969" t="str">
            <v>9018-E-7000</v>
          </cell>
          <cell r="C969" t="str">
            <v>DE-E06-E06-098</v>
          </cell>
          <cell r="D969" t="str">
            <v>E.40.EL.090.035</v>
          </cell>
          <cell r="E969" t="str">
            <v>Planta de Distribuição de Força e Aterramento</v>
          </cell>
          <cell r="F969">
            <v>0</v>
          </cell>
          <cell r="H969" t="str">
            <v>A1</v>
          </cell>
          <cell r="I969">
            <v>1</v>
          </cell>
          <cell r="J969">
            <v>39456</v>
          </cell>
          <cell r="K969">
            <v>39460</v>
          </cell>
          <cell r="P969" t="str">
            <v/>
          </cell>
          <cell r="S969" t="str">
            <v/>
          </cell>
        </row>
        <row r="970">
          <cell r="A970">
            <v>709</v>
          </cell>
          <cell r="B970" t="str">
            <v>9018-E-7001</v>
          </cell>
          <cell r="C970" t="str">
            <v>DE-E06-E06-099</v>
          </cell>
          <cell r="D970" t="str">
            <v>E.40.EL.090.035</v>
          </cell>
          <cell r="E970" t="str">
            <v>Planta de Iluminação e Tomadas de Corrente</v>
          </cell>
          <cell r="F970">
            <v>0</v>
          </cell>
          <cell r="H970" t="str">
            <v>A1</v>
          </cell>
          <cell r="I970">
            <v>1</v>
          </cell>
          <cell r="J970">
            <v>39456</v>
          </cell>
          <cell r="K970">
            <v>39460</v>
          </cell>
          <cell r="P970" t="str">
            <v/>
          </cell>
          <cell r="S970" t="str">
            <v/>
          </cell>
        </row>
        <row r="971">
          <cell r="A971">
            <v>710</v>
          </cell>
          <cell r="B971" t="str">
            <v>9018-E-7002</v>
          </cell>
          <cell r="C971" t="str">
            <v>DE-E06-E06-100</v>
          </cell>
          <cell r="D971" t="str">
            <v>E.40.EL.090.035</v>
          </cell>
          <cell r="E971" t="str">
            <v>Planta de SPDA</v>
          </cell>
          <cell r="F971">
            <v>0</v>
          </cell>
          <cell r="H971" t="str">
            <v>A1</v>
          </cell>
          <cell r="I971">
            <v>1</v>
          </cell>
          <cell r="J971">
            <v>39456</v>
          </cell>
          <cell r="K971">
            <v>39460</v>
          </cell>
          <cell r="P971" t="str">
            <v/>
          </cell>
          <cell r="S971" t="str">
            <v/>
          </cell>
        </row>
        <row r="972">
          <cell r="A972">
            <v>711</v>
          </cell>
          <cell r="B972" t="str">
            <v>9018-E-7003</v>
          </cell>
          <cell r="C972" t="str">
            <v>DE-E06-E06-101</v>
          </cell>
          <cell r="D972" t="str">
            <v>E.40.EL.090.035</v>
          </cell>
          <cell r="E972" t="str">
            <v>Diagrama Unifilar e Quadro de Cargas Elétricas</v>
          </cell>
          <cell r="F972">
            <v>0</v>
          </cell>
          <cell r="H972" t="str">
            <v>A1</v>
          </cell>
          <cell r="I972">
            <v>1.25</v>
          </cell>
          <cell r="J972">
            <v>39456</v>
          </cell>
          <cell r="K972">
            <v>39460</v>
          </cell>
          <cell r="P972" t="str">
            <v/>
          </cell>
          <cell r="S972" t="str">
            <v/>
          </cell>
        </row>
        <row r="973">
          <cell r="A973">
            <v>712</v>
          </cell>
          <cell r="B973" t="str">
            <v>MC-9018-E-7000</v>
          </cell>
          <cell r="C973" t="str">
            <v>MC-E06-E06-051</v>
          </cell>
          <cell r="D973" t="str">
            <v>E.40.EL.090.035</v>
          </cell>
          <cell r="E973" t="str">
            <v>Memória de Cálculo de Iluminação</v>
          </cell>
          <cell r="F973">
            <v>0</v>
          </cell>
          <cell r="H973" t="str">
            <v>A4</v>
          </cell>
          <cell r="I973">
            <v>3</v>
          </cell>
          <cell r="J973">
            <v>39456</v>
          </cell>
          <cell r="K973">
            <v>39460</v>
          </cell>
          <cell r="P973" t="str">
            <v/>
          </cell>
          <cell r="S973" t="str">
            <v/>
          </cell>
        </row>
        <row r="974">
          <cell r="A974">
            <v>713</v>
          </cell>
          <cell r="B974" t="str">
            <v>MC-9018-E-7001</v>
          </cell>
          <cell r="C974" t="str">
            <v>MC-E06-E06-052</v>
          </cell>
          <cell r="D974" t="str">
            <v>E.40.EL.090.035</v>
          </cell>
          <cell r="E974" t="str">
            <v>Memória de Cálculo de SPDA</v>
          </cell>
          <cell r="F974">
            <v>0</v>
          </cell>
          <cell r="H974" t="str">
            <v>A4</v>
          </cell>
          <cell r="I974">
            <v>3</v>
          </cell>
          <cell r="J974">
            <v>39456</v>
          </cell>
          <cell r="K974">
            <v>39460</v>
          </cell>
          <cell r="P974" t="str">
            <v/>
          </cell>
          <cell r="S974" t="str">
            <v/>
          </cell>
        </row>
        <row r="975">
          <cell r="A975">
            <v>714</v>
          </cell>
          <cell r="B975" t="str">
            <v>LM-9018-E-7000</v>
          </cell>
          <cell r="C975" t="str">
            <v>LM-E06-E06-026</v>
          </cell>
          <cell r="D975" t="str">
            <v>E.40.EL.090.035</v>
          </cell>
          <cell r="E975" t="str">
            <v>Lista de Materiais</v>
          </cell>
          <cell r="F975">
            <v>0</v>
          </cell>
          <cell r="H975" t="str">
            <v>A4</v>
          </cell>
          <cell r="I975">
            <v>1</v>
          </cell>
          <cell r="J975">
            <v>39456</v>
          </cell>
          <cell r="K975">
            <v>39460</v>
          </cell>
          <cell r="P975" t="str">
            <v/>
          </cell>
          <cell r="S975" t="str">
            <v/>
          </cell>
        </row>
        <row r="976">
          <cell r="A976">
            <v>715</v>
          </cell>
          <cell r="B976" t="str">
            <v>FD-9018-E-7000</v>
          </cell>
          <cell r="C976" t="str">
            <v>FD-E06-E06-028</v>
          </cell>
          <cell r="D976" t="str">
            <v>E.40.EL.090.035</v>
          </cell>
          <cell r="E976" t="str">
            <v>Folha de Dados (Quadro de Distribuição)</v>
          </cell>
          <cell r="F976">
            <v>0</v>
          </cell>
          <cell r="H976" t="str">
            <v>A4</v>
          </cell>
          <cell r="I976">
            <v>0.125</v>
          </cell>
          <cell r="J976">
            <v>39456</v>
          </cell>
          <cell r="K976">
            <v>39460</v>
          </cell>
          <cell r="P976" t="str">
            <v/>
          </cell>
          <cell r="S976" t="str">
            <v/>
          </cell>
        </row>
        <row r="977">
          <cell r="A977">
            <v>716</v>
          </cell>
          <cell r="B977" t="str">
            <v>MD-9018-E-7000</v>
          </cell>
          <cell r="C977" t="str">
            <v>MD-E06-E06-026</v>
          </cell>
          <cell r="D977" t="str">
            <v>E.40.EL.090.035</v>
          </cell>
          <cell r="E977" t="str">
            <v>Memorial Descritivo</v>
          </cell>
          <cell r="F977">
            <v>0</v>
          </cell>
          <cell r="H977" t="str">
            <v>A4</v>
          </cell>
          <cell r="I977">
            <v>1</v>
          </cell>
          <cell r="J977">
            <v>39456</v>
          </cell>
          <cell r="K977">
            <v>39460</v>
          </cell>
          <cell r="P977" t="str">
            <v/>
          </cell>
          <cell r="S977" t="str">
            <v/>
          </cell>
        </row>
        <row r="978">
          <cell r="E978" t="str">
            <v>HIDROSSANITÁRIA</v>
          </cell>
          <cell r="F978">
            <v>0</v>
          </cell>
          <cell r="P978" t="str">
            <v/>
          </cell>
          <cell r="S978" t="str">
            <v/>
          </cell>
        </row>
        <row r="979">
          <cell r="A979">
            <v>717</v>
          </cell>
          <cell r="B979" t="str">
            <v>9018-B-7000</v>
          </cell>
          <cell r="C979" t="str">
            <v>DE-E06-B49-090</v>
          </cell>
          <cell r="D979" t="str">
            <v>E.40.IE.090.035</v>
          </cell>
          <cell r="E979" t="str">
            <v>Águas Pluviais - Planta e Detalhes</v>
          </cell>
          <cell r="F979">
            <v>0</v>
          </cell>
          <cell r="H979" t="str">
            <v>A1</v>
          </cell>
          <cell r="I979">
            <v>1</v>
          </cell>
          <cell r="J979">
            <v>39456</v>
          </cell>
          <cell r="K979">
            <v>39460</v>
          </cell>
          <cell r="P979" t="str">
            <v/>
          </cell>
          <cell r="S979" t="str">
            <v/>
          </cell>
        </row>
        <row r="980">
          <cell r="A980">
            <v>718</v>
          </cell>
          <cell r="B980" t="str">
            <v>LM-9018-B-7000</v>
          </cell>
          <cell r="C980" t="str">
            <v>LM-E06-B49-027</v>
          </cell>
          <cell r="D980" t="str">
            <v>E.40.IE.090.035</v>
          </cell>
          <cell r="E980" t="str">
            <v>Lista de Material</v>
          </cell>
          <cell r="F980">
            <v>0</v>
          </cell>
          <cell r="H980" t="str">
            <v>A4</v>
          </cell>
          <cell r="I980">
            <v>0.375</v>
          </cell>
          <cell r="J980">
            <v>39456</v>
          </cell>
          <cell r="K980">
            <v>39460</v>
          </cell>
          <cell r="P980" t="str">
            <v/>
          </cell>
          <cell r="S980" t="str">
            <v/>
          </cell>
        </row>
        <row r="981">
          <cell r="E981" t="str">
            <v>ORÇAMENTAÇÃO</v>
          </cell>
          <cell r="F981">
            <v>0</v>
          </cell>
          <cell r="P981" t="str">
            <v/>
          </cell>
          <cell r="S981" t="str">
            <v/>
          </cell>
        </row>
        <row r="982">
          <cell r="A982">
            <v>719</v>
          </cell>
          <cell r="B982" t="str">
            <v>PT-9018-H-7000</v>
          </cell>
          <cell r="C982" t="str">
            <v>PT-E06-B00-026</v>
          </cell>
          <cell r="D982" t="str">
            <v>E.40.00.000.006</v>
          </cell>
          <cell r="E982" t="str">
            <v>Análise de proposta</v>
          </cell>
          <cell r="F982">
            <v>0</v>
          </cell>
          <cell r="H982" t="str">
            <v>A4</v>
          </cell>
          <cell r="I982">
            <v>3.75</v>
          </cell>
          <cell r="J982">
            <v>39473</v>
          </cell>
          <cell r="K982">
            <v>39532</v>
          </cell>
          <cell r="P982" t="str">
            <v/>
          </cell>
          <cell r="S982" t="str">
            <v/>
          </cell>
        </row>
        <row r="983">
          <cell r="A983">
            <v>720</v>
          </cell>
          <cell r="B983" t="str">
            <v>RT-9018-H-7000</v>
          </cell>
          <cell r="C983" t="str">
            <v>RT-E06-B00-026</v>
          </cell>
          <cell r="D983" t="str">
            <v>E.40.00.000.006</v>
          </cell>
          <cell r="E983" t="str">
            <v>Pacote para Orçamentação</v>
          </cell>
          <cell r="F983">
            <v>0</v>
          </cell>
          <cell r="H983" t="str">
            <v>A4</v>
          </cell>
          <cell r="I983">
            <v>6</v>
          </cell>
          <cell r="J983">
            <v>39473</v>
          </cell>
          <cell r="K983">
            <v>39532</v>
          </cell>
          <cell r="P983" t="str">
            <v/>
          </cell>
          <cell r="S983" t="str">
            <v/>
          </cell>
        </row>
        <row r="984">
          <cell r="B984">
            <v>9020</v>
          </cell>
          <cell r="E984" t="str">
            <v>GALPÃO DE TRIAGEM E ESTOCAGEM DE MATERIAIS INERTES 1-C.M.D.</v>
          </cell>
          <cell r="F984">
            <v>0</v>
          </cell>
          <cell r="P984" t="str">
            <v/>
          </cell>
          <cell r="S984" t="str">
            <v/>
          </cell>
        </row>
        <row r="985">
          <cell r="E985" t="str">
            <v>ARQUITETURA</v>
          </cell>
          <cell r="F985">
            <v>0</v>
          </cell>
          <cell r="P985" t="str">
            <v/>
          </cell>
          <cell r="S985" t="str">
            <v/>
          </cell>
        </row>
        <row r="986">
          <cell r="A986">
            <v>721</v>
          </cell>
          <cell r="B986" t="str">
            <v>9020-A-7000</v>
          </cell>
          <cell r="C986" t="str">
            <v>DE-E06-B15-123</v>
          </cell>
          <cell r="D986" t="str">
            <v>E.40.AR.090.050</v>
          </cell>
          <cell r="E986" t="str">
            <v>Planta Baixa</v>
          </cell>
          <cell r="F986">
            <v>0</v>
          </cell>
          <cell r="H986" t="str">
            <v>A1</v>
          </cell>
          <cell r="I986">
            <v>1</v>
          </cell>
          <cell r="J986">
            <v>39441</v>
          </cell>
          <cell r="K986">
            <v>39445</v>
          </cell>
          <cell r="P986" t="str">
            <v/>
          </cell>
          <cell r="S986" t="str">
            <v/>
          </cell>
        </row>
        <row r="987">
          <cell r="A987">
            <v>722</v>
          </cell>
          <cell r="B987" t="str">
            <v>9020-A-7001</v>
          </cell>
          <cell r="C987" t="str">
            <v>DE-E06-B15-124</v>
          </cell>
          <cell r="D987" t="str">
            <v>E.40.AR.090.050</v>
          </cell>
          <cell r="E987" t="str">
            <v>Cobertura</v>
          </cell>
          <cell r="F987">
            <v>0</v>
          </cell>
          <cell r="H987" t="str">
            <v>A1</v>
          </cell>
          <cell r="I987">
            <v>1</v>
          </cell>
          <cell r="J987">
            <v>39441</v>
          </cell>
          <cell r="K987">
            <v>39445</v>
          </cell>
          <cell r="P987" t="str">
            <v/>
          </cell>
          <cell r="S987" t="str">
            <v/>
          </cell>
        </row>
        <row r="988">
          <cell r="A988">
            <v>723</v>
          </cell>
          <cell r="B988" t="str">
            <v>9020-A-7002</v>
          </cell>
          <cell r="C988" t="str">
            <v>DE-E06-B15-125</v>
          </cell>
          <cell r="D988" t="str">
            <v>E.40.AR.090.050</v>
          </cell>
          <cell r="E988" t="str">
            <v>Cortes</v>
          </cell>
          <cell r="F988">
            <v>0</v>
          </cell>
          <cell r="H988" t="str">
            <v>A1</v>
          </cell>
          <cell r="I988">
            <v>1</v>
          </cell>
          <cell r="J988">
            <v>39441</v>
          </cell>
          <cell r="K988">
            <v>39445</v>
          </cell>
          <cell r="P988" t="str">
            <v/>
          </cell>
          <cell r="S988" t="str">
            <v/>
          </cell>
        </row>
        <row r="989">
          <cell r="A989">
            <v>724</v>
          </cell>
          <cell r="B989" t="str">
            <v>9020-A-7003</v>
          </cell>
          <cell r="C989" t="str">
            <v>DE-E06-B15-126</v>
          </cell>
          <cell r="D989" t="str">
            <v>E.40.AR.090.050</v>
          </cell>
          <cell r="E989" t="str">
            <v>Fachadas</v>
          </cell>
          <cell r="F989">
            <v>0</v>
          </cell>
          <cell r="H989" t="str">
            <v>A1</v>
          </cell>
          <cell r="I989">
            <v>1</v>
          </cell>
          <cell r="J989">
            <v>39441</v>
          </cell>
          <cell r="K989">
            <v>39445</v>
          </cell>
          <cell r="P989" t="str">
            <v/>
          </cell>
          <cell r="S989" t="str">
            <v/>
          </cell>
        </row>
        <row r="990">
          <cell r="E990" t="str">
            <v>CIVIL - CONCRETO</v>
          </cell>
          <cell r="F990">
            <v>0</v>
          </cell>
          <cell r="P990" t="str">
            <v/>
          </cell>
          <cell r="S990" t="str">
            <v/>
          </cell>
        </row>
        <row r="991">
          <cell r="A991">
            <v>725</v>
          </cell>
          <cell r="B991" t="str">
            <v>LV-9020-C-7000</v>
          </cell>
          <cell r="C991" t="str">
            <v>LV-E06-B03-032</v>
          </cell>
          <cell r="D991" t="str">
            <v>E.40.CN.090.040</v>
          </cell>
          <cell r="E991" t="str">
            <v>Lista verificação desenho fornecedores</v>
          </cell>
          <cell r="F991">
            <v>0</v>
          </cell>
          <cell r="H991" t="str">
            <v>A1</v>
          </cell>
          <cell r="I991">
            <v>10</v>
          </cell>
          <cell r="J991">
            <v>39476</v>
          </cell>
          <cell r="K991">
            <v>39485</v>
          </cell>
          <cell r="P991" t="str">
            <v/>
          </cell>
          <cell r="S991" t="str">
            <v/>
          </cell>
        </row>
        <row r="992">
          <cell r="E992" t="str">
            <v>CIVIL METÁLICA</v>
          </cell>
          <cell r="F992">
            <v>0</v>
          </cell>
          <cell r="P992" t="str">
            <v/>
          </cell>
          <cell r="S992" t="str">
            <v/>
          </cell>
        </row>
        <row r="993">
          <cell r="A993">
            <v>726</v>
          </cell>
          <cell r="B993" t="str">
            <v>LV-9020-S-7000</v>
          </cell>
          <cell r="C993" t="str">
            <v>LV-E06-B04-031</v>
          </cell>
          <cell r="D993" t="str">
            <v>E.40.EM.090.040</v>
          </cell>
          <cell r="E993" t="str">
            <v>Lista verificação desenho fornecedores</v>
          </cell>
          <cell r="F993">
            <v>0</v>
          </cell>
          <cell r="H993" t="str">
            <v>A1</v>
          </cell>
          <cell r="I993">
            <v>10</v>
          </cell>
          <cell r="J993">
            <v>39476</v>
          </cell>
          <cell r="K993">
            <v>39485</v>
          </cell>
          <cell r="P993" t="str">
            <v/>
          </cell>
          <cell r="S993" t="str">
            <v/>
          </cell>
        </row>
        <row r="994">
          <cell r="E994" t="str">
            <v>ELÉTRICA</v>
          </cell>
          <cell r="F994">
            <v>0</v>
          </cell>
          <cell r="P994" t="str">
            <v/>
          </cell>
          <cell r="S994" t="str">
            <v/>
          </cell>
        </row>
        <row r="995">
          <cell r="A995">
            <v>727</v>
          </cell>
          <cell r="B995" t="str">
            <v>9020-E-7000</v>
          </cell>
          <cell r="C995" t="str">
            <v>DE-E06-E06-102</v>
          </cell>
          <cell r="D995" t="str">
            <v>E.40.EL.090.050</v>
          </cell>
          <cell r="E995" t="str">
            <v>Planta de Distribuição de Força e Aterramento</v>
          </cell>
          <cell r="F995">
            <v>0</v>
          </cell>
          <cell r="H995" t="str">
            <v>A1</v>
          </cell>
          <cell r="I995">
            <v>1</v>
          </cell>
          <cell r="J995">
            <v>39456</v>
          </cell>
          <cell r="K995">
            <v>39460</v>
          </cell>
          <cell r="P995" t="str">
            <v/>
          </cell>
          <cell r="S995" t="str">
            <v/>
          </cell>
        </row>
        <row r="996">
          <cell r="A996">
            <v>728</v>
          </cell>
          <cell r="B996" t="str">
            <v>9020-E-7001</v>
          </cell>
          <cell r="C996" t="str">
            <v>DE-E06-E06-103</v>
          </cell>
          <cell r="D996" t="str">
            <v>E.40.EL.090.050</v>
          </cell>
          <cell r="E996" t="str">
            <v>Planta de Iluminação e Tomadas de Corrente</v>
          </cell>
          <cell r="F996">
            <v>0</v>
          </cell>
          <cell r="H996" t="str">
            <v>A1</v>
          </cell>
          <cell r="I996">
            <v>1</v>
          </cell>
          <cell r="J996">
            <v>39456</v>
          </cell>
          <cell r="K996">
            <v>39460</v>
          </cell>
          <cell r="P996" t="str">
            <v/>
          </cell>
          <cell r="S996" t="str">
            <v/>
          </cell>
        </row>
        <row r="997">
          <cell r="A997">
            <v>729</v>
          </cell>
          <cell r="B997" t="str">
            <v>9020-E-7002</v>
          </cell>
          <cell r="C997" t="str">
            <v>DE-E06-E06-104</v>
          </cell>
          <cell r="D997" t="str">
            <v>E.40.EL.090.050</v>
          </cell>
          <cell r="E997" t="str">
            <v>Planta de SPDA</v>
          </cell>
          <cell r="F997">
            <v>0</v>
          </cell>
          <cell r="H997" t="str">
            <v>A1</v>
          </cell>
          <cell r="I997">
            <v>1</v>
          </cell>
          <cell r="J997">
            <v>39456</v>
          </cell>
          <cell r="K997">
            <v>39460</v>
          </cell>
          <cell r="P997" t="str">
            <v/>
          </cell>
          <cell r="S997" t="str">
            <v/>
          </cell>
        </row>
        <row r="998">
          <cell r="A998">
            <v>730</v>
          </cell>
          <cell r="B998" t="str">
            <v>9020-E-7003</v>
          </cell>
          <cell r="C998" t="str">
            <v>DE-E06-E06-105</v>
          </cell>
          <cell r="D998" t="str">
            <v>E.40.EL.090.050</v>
          </cell>
          <cell r="E998" t="str">
            <v>Diagrama Unifilar e Quadro de Cargas Elétricas</v>
          </cell>
          <cell r="F998">
            <v>0</v>
          </cell>
          <cell r="H998" t="str">
            <v>A1</v>
          </cell>
          <cell r="I998">
            <v>1.25</v>
          </cell>
          <cell r="J998">
            <v>39456</v>
          </cell>
          <cell r="K998">
            <v>39460</v>
          </cell>
          <cell r="P998" t="str">
            <v/>
          </cell>
          <cell r="S998" t="str">
            <v/>
          </cell>
        </row>
        <row r="999">
          <cell r="A999">
            <v>731</v>
          </cell>
          <cell r="B999" t="str">
            <v>MC-9020-E-7000</v>
          </cell>
          <cell r="C999" t="str">
            <v>MC-E06-E06-053</v>
          </cell>
          <cell r="D999" t="str">
            <v>E.40.EL.090.050</v>
          </cell>
          <cell r="E999" t="str">
            <v>Memória de Cálculo de Iluminação</v>
          </cell>
          <cell r="F999">
            <v>0</v>
          </cell>
          <cell r="H999" t="str">
            <v>A4</v>
          </cell>
          <cell r="I999">
            <v>3</v>
          </cell>
          <cell r="J999">
            <v>39456</v>
          </cell>
          <cell r="K999">
            <v>39460</v>
          </cell>
          <cell r="P999" t="str">
            <v/>
          </cell>
          <cell r="S999" t="str">
            <v/>
          </cell>
        </row>
        <row r="1000">
          <cell r="A1000">
            <v>732</v>
          </cell>
          <cell r="B1000" t="str">
            <v>MC-9020-E-7001</v>
          </cell>
          <cell r="C1000" t="str">
            <v>MC-E06-E06-054</v>
          </cell>
          <cell r="D1000" t="str">
            <v>E.40.EL.090.050</v>
          </cell>
          <cell r="E1000" t="str">
            <v>Memória de Cálculo de SPDA</v>
          </cell>
          <cell r="F1000">
            <v>0</v>
          </cell>
          <cell r="H1000" t="str">
            <v>A4</v>
          </cell>
          <cell r="I1000">
            <v>3</v>
          </cell>
          <cell r="J1000">
            <v>39456</v>
          </cell>
          <cell r="K1000">
            <v>39460</v>
          </cell>
          <cell r="P1000" t="str">
            <v/>
          </cell>
          <cell r="S1000" t="str">
            <v/>
          </cell>
        </row>
        <row r="1001">
          <cell r="A1001">
            <v>733</v>
          </cell>
          <cell r="B1001" t="str">
            <v>LM-9020-E-7000</v>
          </cell>
          <cell r="C1001" t="str">
            <v>LM-E06-E06-027</v>
          </cell>
          <cell r="D1001" t="str">
            <v>E.40.EL.090.050</v>
          </cell>
          <cell r="E1001" t="str">
            <v>Lista de Materiais</v>
          </cell>
          <cell r="F1001">
            <v>0</v>
          </cell>
          <cell r="H1001" t="str">
            <v>A4</v>
          </cell>
          <cell r="I1001">
            <v>1</v>
          </cell>
          <cell r="J1001">
            <v>39456</v>
          </cell>
          <cell r="K1001">
            <v>39460</v>
          </cell>
          <cell r="P1001" t="str">
            <v/>
          </cell>
          <cell r="S1001" t="str">
            <v/>
          </cell>
        </row>
        <row r="1002">
          <cell r="A1002">
            <v>734</v>
          </cell>
          <cell r="B1002" t="str">
            <v>FD-9020-E-7000</v>
          </cell>
          <cell r="C1002" t="str">
            <v>FD-E06-E06-029</v>
          </cell>
          <cell r="D1002" t="str">
            <v>E.40.EL.090.050</v>
          </cell>
          <cell r="E1002" t="str">
            <v>Folha de Dados (Quadro de Distribuição)</v>
          </cell>
          <cell r="F1002">
            <v>0</v>
          </cell>
          <cell r="H1002" t="str">
            <v>A4</v>
          </cell>
          <cell r="I1002">
            <v>0.125</v>
          </cell>
          <cell r="J1002">
            <v>39456</v>
          </cell>
          <cell r="K1002">
            <v>39460</v>
          </cell>
          <cell r="P1002" t="str">
            <v/>
          </cell>
          <cell r="S1002" t="str">
            <v/>
          </cell>
        </row>
        <row r="1003">
          <cell r="A1003">
            <v>735</v>
          </cell>
          <cell r="B1003" t="str">
            <v>MD-9020-E-7000</v>
          </cell>
          <cell r="C1003" t="str">
            <v>MD-E06-E06-027</v>
          </cell>
          <cell r="D1003" t="str">
            <v>E.40.EL.090.050</v>
          </cell>
          <cell r="E1003" t="str">
            <v>Memorial Descritivo</v>
          </cell>
          <cell r="F1003">
            <v>0</v>
          </cell>
          <cell r="H1003" t="str">
            <v>A4</v>
          </cell>
          <cell r="I1003">
            <v>1</v>
          </cell>
          <cell r="J1003">
            <v>39456</v>
          </cell>
          <cell r="K1003">
            <v>39460</v>
          </cell>
          <cell r="P1003" t="str">
            <v/>
          </cell>
          <cell r="S1003" t="str">
            <v/>
          </cell>
        </row>
        <row r="1004">
          <cell r="E1004" t="str">
            <v>HIDROSSANITÁRIAS</v>
          </cell>
          <cell r="F1004">
            <v>0</v>
          </cell>
          <cell r="P1004" t="str">
            <v/>
          </cell>
          <cell r="S1004" t="str">
            <v/>
          </cell>
        </row>
        <row r="1005">
          <cell r="A1005">
            <v>736</v>
          </cell>
          <cell r="B1005" t="str">
            <v>9020-B-7000</v>
          </cell>
          <cell r="C1005" t="str">
            <v>DE-E06-B49-091</v>
          </cell>
          <cell r="D1005" t="str">
            <v>E.40.IE.090.050</v>
          </cell>
          <cell r="E1005" t="str">
            <v>Águas Pluviais - Planta e Detalhes</v>
          </cell>
          <cell r="F1005">
            <v>0</v>
          </cell>
          <cell r="H1005" t="str">
            <v>A1</v>
          </cell>
          <cell r="I1005">
            <v>1</v>
          </cell>
          <cell r="J1005">
            <v>39456</v>
          </cell>
          <cell r="K1005">
            <v>39460</v>
          </cell>
          <cell r="P1005" t="str">
            <v/>
          </cell>
          <cell r="S1005" t="str">
            <v/>
          </cell>
        </row>
        <row r="1006">
          <cell r="A1006">
            <v>737</v>
          </cell>
          <cell r="B1006" t="str">
            <v>LM-9020-B-7000</v>
          </cell>
          <cell r="C1006" t="str">
            <v>LM-E06-B49-028</v>
          </cell>
          <cell r="D1006" t="str">
            <v>E.40.IE.090.050</v>
          </cell>
          <cell r="E1006" t="str">
            <v>Lista de Material</v>
          </cell>
          <cell r="F1006">
            <v>0</v>
          </cell>
          <cell r="H1006" t="str">
            <v>A4</v>
          </cell>
          <cell r="I1006">
            <v>0.375</v>
          </cell>
          <cell r="J1006">
            <v>39456</v>
          </cell>
          <cell r="K1006">
            <v>39460</v>
          </cell>
          <cell r="P1006" t="str">
            <v/>
          </cell>
          <cell r="S1006" t="str">
            <v/>
          </cell>
        </row>
        <row r="1007">
          <cell r="E1007" t="str">
            <v>ORÇAMENTAÇÃO</v>
          </cell>
          <cell r="F1007">
            <v>0</v>
          </cell>
          <cell r="P1007" t="str">
            <v/>
          </cell>
          <cell r="S1007" t="str">
            <v/>
          </cell>
        </row>
        <row r="1008">
          <cell r="A1008">
            <v>738</v>
          </cell>
          <cell r="B1008" t="str">
            <v>PT-9020-H-7000</v>
          </cell>
          <cell r="C1008" t="str">
            <v>PT-E06-B00-027</v>
          </cell>
          <cell r="D1008" t="str">
            <v>E.40.00.000.006</v>
          </cell>
          <cell r="E1008" t="str">
            <v>Análise de proposta</v>
          </cell>
          <cell r="F1008">
            <v>0</v>
          </cell>
          <cell r="H1008" t="str">
            <v>A4</v>
          </cell>
          <cell r="I1008">
            <v>3.75</v>
          </cell>
          <cell r="J1008">
            <v>39473</v>
          </cell>
          <cell r="K1008">
            <v>39532</v>
          </cell>
          <cell r="P1008" t="str">
            <v/>
          </cell>
          <cell r="S1008" t="str">
            <v/>
          </cell>
        </row>
        <row r="1009">
          <cell r="A1009">
            <v>739</v>
          </cell>
          <cell r="B1009" t="str">
            <v>RT-9020-H-7000</v>
          </cell>
          <cell r="C1009" t="str">
            <v>RT-E06-B00-027</v>
          </cell>
          <cell r="D1009" t="str">
            <v>E.40.00.000.006</v>
          </cell>
          <cell r="E1009" t="str">
            <v>Pacote para Orçamentação</v>
          </cell>
          <cell r="F1009">
            <v>0</v>
          </cell>
          <cell r="H1009" t="str">
            <v>A4</v>
          </cell>
          <cell r="I1009">
            <v>6</v>
          </cell>
          <cell r="J1009">
            <v>39473</v>
          </cell>
          <cell r="K1009">
            <v>39532</v>
          </cell>
          <cell r="P1009" t="str">
            <v/>
          </cell>
          <cell r="S1009" t="str">
            <v/>
          </cell>
        </row>
        <row r="1010">
          <cell r="B1010">
            <v>9021</v>
          </cell>
          <cell r="E1010" t="str">
            <v>GALPÃO DE TRIAGEM E ESTOCAGEM DE MATERIAIS INERTES 2 - C.M.D</v>
          </cell>
          <cell r="F1010">
            <v>0</v>
          </cell>
          <cell r="P1010" t="str">
            <v/>
          </cell>
          <cell r="S1010" t="str">
            <v/>
          </cell>
        </row>
        <row r="1011">
          <cell r="E1011" t="str">
            <v>ARQUITETURA</v>
          </cell>
          <cell r="F1011">
            <v>0</v>
          </cell>
          <cell r="P1011" t="str">
            <v/>
          </cell>
          <cell r="S1011" t="str">
            <v/>
          </cell>
        </row>
        <row r="1012">
          <cell r="A1012">
            <v>740</v>
          </cell>
          <cell r="B1012" t="str">
            <v>9021-A-7000</v>
          </cell>
          <cell r="C1012" t="str">
            <v>DE-E06-B15-127</v>
          </cell>
          <cell r="D1012" t="str">
            <v>E.40.AR.090.065</v>
          </cell>
          <cell r="E1012" t="str">
            <v>Planta Baixa</v>
          </cell>
          <cell r="F1012">
            <v>0</v>
          </cell>
          <cell r="H1012" t="str">
            <v>A1</v>
          </cell>
          <cell r="I1012">
            <v>1</v>
          </cell>
          <cell r="J1012">
            <v>39446</v>
          </cell>
          <cell r="K1012">
            <v>39450</v>
          </cell>
          <cell r="P1012" t="str">
            <v/>
          </cell>
          <cell r="S1012" t="str">
            <v/>
          </cell>
        </row>
        <row r="1013">
          <cell r="A1013">
            <v>741</v>
          </cell>
          <cell r="B1013" t="str">
            <v>9021-A-7001</v>
          </cell>
          <cell r="C1013" t="str">
            <v>DE-E06-B15-128</v>
          </cell>
          <cell r="D1013" t="str">
            <v>E.40.AR.090.065</v>
          </cell>
          <cell r="E1013" t="str">
            <v>Cobertura</v>
          </cell>
          <cell r="F1013">
            <v>0</v>
          </cell>
          <cell r="H1013" t="str">
            <v>A1</v>
          </cell>
          <cell r="I1013">
            <v>1</v>
          </cell>
          <cell r="J1013">
            <v>39446</v>
          </cell>
          <cell r="K1013">
            <v>39450</v>
          </cell>
          <cell r="P1013" t="str">
            <v/>
          </cell>
          <cell r="S1013" t="str">
            <v/>
          </cell>
        </row>
        <row r="1014">
          <cell r="A1014">
            <v>742</v>
          </cell>
          <cell r="B1014" t="str">
            <v>9021-A-7002</v>
          </cell>
          <cell r="C1014" t="str">
            <v>DE-E06-B15-129</v>
          </cell>
          <cell r="D1014" t="str">
            <v>E.40.AR.090.065</v>
          </cell>
          <cell r="E1014" t="str">
            <v>Cortes</v>
          </cell>
          <cell r="F1014">
            <v>0</v>
          </cell>
          <cell r="H1014" t="str">
            <v>A1</v>
          </cell>
          <cell r="I1014">
            <v>1</v>
          </cell>
          <cell r="J1014">
            <v>39446</v>
          </cell>
          <cell r="K1014">
            <v>39450</v>
          </cell>
          <cell r="P1014" t="str">
            <v/>
          </cell>
          <cell r="S1014" t="str">
            <v/>
          </cell>
        </row>
        <row r="1015">
          <cell r="A1015">
            <v>743</v>
          </cell>
          <cell r="B1015" t="str">
            <v>9021-A-7003</v>
          </cell>
          <cell r="C1015" t="str">
            <v>DE-E06-B15-130</v>
          </cell>
          <cell r="D1015" t="str">
            <v>E.40.AR.090.065</v>
          </cell>
          <cell r="E1015" t="str">
            <v>Fachadas</v>
          </cell>
          <cell r="F1015">
            <v>0</v>
          </cell>
          <cell r="H1015" t="str">
            <v>A1</v>
          </cell>
          <cell r="I1015">
            <v>1</v>
          </cell>
          <cell r="J1015">
            <v>39446</v>
          </cell>
          <cell r="K1015">
            <v>39450</v>
          </cell>
          <cell r="P1015" t="str">
            <v/>
          </cell>
          <cell r="S1015" t="str">
            <v/>
          </cell>
        </row>
        <row r="1016">
          <cell r="E1016" t="str">
            <v>CIVIL - CONCRETO</v>
          </cell>
          <cell r="F1016">
            <v>0</v>
          </cell>
          <cell r="P1016" t="str">
            <v/>
          </cell>
          <cell r="S1016" t="str">
            <v/>
          </cell>
        </row>
        <row r="1017">
          <cell r="A1017">
            <v>744</v>
          </cell>
          <cell r="B1017" t="str">
            <v>LV-9021-C-7000</v>
          </cell>
          <cell r="C1017" t="str">
            <v>LV-E06-B03-033</v>
          </cell>
          <cell r="D1017" t="str">
            <v>E.40.CN.090.050</v>
          </cell>
          <cell r="E1017" t="str">
            <v>Lista verificação desenho fornecedores</v>
          </cell>
          <cell r="F1017">
            <v>0</v>
          </cell>
          <cell r="H1017" t="str">
            <v>A1</v>
          </cell>
          <cell r="I1017">
            <v>10</v>
          </cell>
          <cell r="J1017">
            <v>39481</v>
          </cell>
          <cell r="K1017">
            <v>39490</v>
          </cell>
          <cell r="P1017" t="str">
            <v/>
          </cell>
          <cell r="S1017" t="str">
            <v/>
          </cell>
        </row>
        <row r="1018">
          <cell r="E1018" t="str">
            <v>CIVIL METÁLICA</v>
          </cell>
          <cell r="F1018">
            <v>0</v>
          </cell>
          <cell r="P1018" t="str">
            <v/>
          </cell>
          <cell r="S1018" t="str">
            <v/>
          </cell>
        </row>
        <row r="1019">
          <cell r="A1019">
            <v>745</v>
          </cell>
          <cell r="B1019" t="str">
            <v>LV-9021-S-7000</v>
          </cell>
          <cell r="C1019" t="str">
            <v>LV-E06-B04-032</v>
          </cell>
          <cell r="D1019" t="str">
            <v>E.40.EM.090.050</v>
          </cell>
          <cell r="E1019" t="str">
            <v>Lista verificação desenho fornecedores</v>
          </cell>
          <cell r="F1019">
            <v>0</v>
          </cell>
          <cell r="H1019" t="str">
            <v>A1</v>
          </cell>
          <cell r="I1019">
            <v>10</v>
          </cell>
          <cell r="J1019">
            <v>39481</v>
          </cell>
          <cell r="K1019">
            <v>39490</v>
          </cell>
          <cell r="P1019" t="str">
            <v/>
          </cell>
          <cell r="S1019" t="str">
            <v/>
          </cell>
        </row>
        <row r="1020">
          <cell r="E1020" t="str">
            <v>ELÉTRICA</v>
          </cell>
          <cell r="F1020">
            <v>0</v>
          </cell>
          <cell r="P1020" t="str">
            <v/>
          </cell>
          <cell r="S1020" t="str">
            <v/>
          </cell>
        </row>
        <row r="1021">
          <cell r="A1021">
            <v>746</v>
          </cell>
          <cell r="B1021" t="str">
            <v>9021-E-7000</v>
          </cell>
          <cell r="C1021" t="str">
            <v>DE-E06-E06-106</v>
          </cell>
          <cell r="D1021" t="str">
            <v>E.40.EL.090.065</v>
          </cell>
          <cell r="E1021" t="str">
            <v>Planta de Distribuição de Força e Aterramento</v>
          </cell>
          <cell r="F1021">
            <v>0</v>
          </cell>
          <cell r="H1021" t="str">
            <v>A1</v>
          </cell>
          <cell r="I1021">
            <v>1</v>
          </cell>
          <cell r="J1021">
            <v>39461</v>
          </cell>
          <cell r="K1021">
            <v>39465</v>
          </cell>
          <cell r="P1021" t="str">
            <v/>
          </cell>
          <cell r="S1021" t="str">
            <v/>
          </cell>
        </row>
        <row r="1022">
          <cell r="A1022">
            <v>747</v>
          </cell>
          <cell r="B1022" t="str">
            <v>9021-E-7001</v>
          </cell>
          <cell r="C1022" t="str">
            <v>DE-E06-E06-107</v>
          </cell>
          <cell r="D1022" t="str">
            <v>E.40.EL.090.065</v>
          </cell>
          <cell r="E1022" t="str">
            <v>Planta de Iluminação e Tomadas de Corrente</v>
          </cell>
          <cell r="F1022">
            <v>0</v>
          </cell>
          <cell r="H1022" t="str">
            <v>A1</v>
          </cell>
          <cell r="I1022">
            <v>1</v>
          </cell>
          <cell r="J1022">
            <v>39461</v>
          </cell>
          <cell r="K1022">
            <v>39465</v>
          </cell>
          <cell r="P1022" t="str">
            <v/>
          </cell>
          <cell r="S1022" t="str">
            <v/>
          </cell>
        </row>
        <row r="1023">
          <cell r="A1023">
            <v>748</v>
          </cell>
          <cell r="B1023" t="str">
            <v>9021-E-7002</v>
          </cell>
          <cell r="C1023" t="str">
            <v>DE-E06-E06-108</v>
          </cell>
          <cell r="D1023" t="str">
            <v>E.40.EL.090.065</v>
          </cell>
          <cell r="E1023" t="str">
            <v>Planta de SPDA</v>
          </cell>
          <cell r="F1023">
            <v>0</v>
          </cell>
          <cell r="H1023" t="str">
            <v>A1</v>
          </cell>
          <cell r="I1023">
            <v>1</v>
          </cell>
          <cell r="J1023">
            <v>39461</v>
          </cell>
          <cell r="K1023">
            <v>39465</v>
          </cell>
          <cell r="P1023" t="str">
            <v/>
          </cell>
          <cell r="S1023" t="str">
            <v/>
          </cell>
        </row>
        <row r="1024">
          <cell r="A1024">
            <v>749</v>
          </cell>
          <cell r="B1024" t="str">
            <v>9021-E-7003</v>
          </cell>
          <cell r="C1024" t="str">
            <v>DE-E06-E06-109</v>
          </cell>
          <cell r="D1024" t="str">
            <v>E.40.EL.090.065</v>
          </cell>
          <cell r="E1024" t="str">
            <v>Diagrama Unifilar e Quadro de Cargas Elétricas</v>
          </cell>
          <cell r="F1024">
            <v>0</v>
          </cell>
          <cell r="H1024" t="str">
            <v>A1</v>
          </cell>
          <cell r="I1024">
            <v>1.25</v>
          </cell>
          <cell r="J1024">
            <v>39461</v>
          </cell>
          <cell r="K1024">
            <v>39465</v>
          </cell>
          <cell r="P1024" t="str">
            <v/>
          </cell>
          <cell r="S1024" t="str">
            <v/>
          </cell>
        </row>
        <row r="1025">
          <cell r="A1025">
            <v>750</v>
          </cell>
          <cell r="B1025" t="str">
            <v>MC-9021-E-7000</v>
          </cell>
          <cell r="C1025" t="str">
            <v>MC-E06-E06-055</v>
          </cell>
          <cell r="D1025" t="str">
            <v>E.40.EL.090.065</v>
          </cell>
          <cell r="E1025" t="str">
            <v>Memória de Cálculo de Iluminação</v>
          </cell>
          <cell r="F1025">
            <v>0</v>
          </cell>
          <cell r="H1025" t="str">
            <v>A4</v>
          </cell>
          <cell r="I1025">
            <v>3</v>
          </cell>
          <cell r="J1025">
            <v>39461</v>
          </cell>
          <cell r="K1025">
            <v>39465</v>
          </cell>
          <cell r="P1025" t="str">
            <v/>
          </cell>
          <cell r="S1025" t="str">
            <v/>
          </cell>
        </row>
        <row r="1026">
          <cell r="A1026">
            <v>751</v>
          </cell>
          <cell r="B1026" t="str">
            <v>MC-9021-E-7001</v>
          </cell>
          <cell r="C1026" t="str">
            <v>MC-E06-E06-056</v>
          </cell>
          <cell r="D1026" t="str">
            <v>E.40.EL.090.065</v>
          </cell>
          <cell r="E1026" t="str">
            <v>Memória de Cálculo de SPDA</v>
          </cell>
          <cell r="F1026">
            <v>0</v>
          </cell>
          <cell r="H1026" t="str">
            <v>A4</v>
          </cell>
          <cell r="I1026">
            <v>3</v>
          </cell>
          <cell r="J1026">
            <v>39461</v>
          </cell>
          <cell r="K1026">
            <v>39465</v>
          </cell>
          <cell r="P1026" t="str">
            <v/>
          </cell>
          <cell r="S1026" t="str">
            <v/>
          </cell>
        </row>
        <row r="1027">
          <cell r="A1027">
            <v>752</v>
          </cell>
          <cell r="B1027" t="str">
            <v>LM-9021-E-7000</v>
          </cell>
          <cell r="C1027" t="str">
            <v>LM-E06-E06-028</v>
          </cell>
          <cell r="D1027" t="str">
            <v>E.40.EL.090.065</v>
          </cell>
          <cell r="E1027" t="str">
            <v>Lista de Materiais</v>
          </cell>
          <cell r="F1027">
            <v>0</v>
          </cell>
          <cell r="H1027" t="str">
            <v>A4</v>
          </cell>
          <cell r="I1027">
            <v>1</v>
          </cell>
          <cell r="J1027">
            <v>39461</v>
          </cell>
          <cell r="K1027">
            <v>39465</v>
          </cell>
          <cell r="P1027" t="str">
            <v/>
          </cell>
          <cell r="S1027" t="str">
            <v/>
          </cell>
        </row>
        <row r="1028">
          <cell r="A1028">
            <v>753</v>
          </cell>
          <cell r="B1028" t="str">
            <v>FD-9021-E-7000</v>
          </cell>
          <cell r="C1028" t="str">
            <v>FD-E06-E06-030</v>
          </cell>
          <cell r="D1028" t="str">
            <v>E.40.EL.090.065</v>
          </cell>
          <cell r="E1028" t="str">
            <v>Folha de Dados (Quadro de Distribuição)</v>
          </cell>
          <cell r="F1028">
            <v>0</v>
          </cell>
          <cell r="H1028" t="str">
            <v>A4</v>
          </cell>
          <cell r="I1028">
            <v>0.125</v>
          </cell>
          <cell r="J1028">
            <v>39461</v>
          </cell>
          <cell r="K1028">
            <v>39465</v>
          </cell>
          <cell r="P1028" t="str">
            <v/>
          </cell>
          <cell r="S1028" t="str">
            <v/>
          </cell>
        </row>
        <row r="1029">
          <cell r="A1029">
            <v>754</v>
          </cell>
          <cell r="B1029" t="str">
            <v>MD-9021-E-7000</v>
          </cell>
          <cell r="C1029" t="str">
            <v>MD-E06-E06-028</v>
          </cell>
          <cell r="D1029" t="str">
            <v>E.40.EL.090.065</v>
          </cell>
          <cell r="E1029" t="str">
            <v>Memorial Descritivo</v>
          </cell>
          <cell r="F1029">
            <v>0</v>
          </cell>
          <cell r="H1029" t="str">
            <v>A4</v>
          </cell>
          <cell r="I1029">
            <v>1</v>
          </cell>
          <cell r="J1029">
            <v>39461</v>
          </cell>
          <cell r="K1029">
            <v>39465</v>
          </cell>
          <cell r="P1029" t="str">
            <v/>
          </cell>
          <cell r="S1029" t="str">
            <v/>
          </cell>
        </row>
        <row r="1030">
          <cell r="E1030" t="str">
            <v>HIDROSSANITÁRIAS</v>
          </cell>
          <cell r="F1030">
            <v>0</v>
          </cell>
          <cell r="P1030" t="str">
            <v/>
          </cell>
          <cell r="S1030" t="str">
            <v/>
          </cell>
        </row>
        <row r="1031">
          <cell r="A1031">
            <v>755</v>
          </cell>
          <cell r="B1031" t="str">
            <v>9021-B-7000</v>
          </cell>
          <cell r="C1031" t="str">
            <v>DE-E06-B49-092</v>
          </cell>
          <cell r="D1031" t="str">
            <v>E.40.IE.090.065</v>
          </cell>
          <cell r="E1031" t="str">
            <v>Águas Pluviais - Planta e Detalhes</v>
          </cell>
          <cell r="F1031">
            <v>0</v>
          </cell>
          <cell r="H1031" t="str">
            <v>A1</v>
          </cell>
          <cell r="I1031">
            <v>1</v>
          </cell>
          <cell r="J1031">
            <v>39461</v>
          </cell>
          <cell r="K1031">
            <v>39465</v>
          </cell>
          <cell r="P1031" t="str">
            <v/>
          </cell>
          <cell r="S1031" t="str">
            <v/>
          </cell>
        </row>
        <row r="1032">
          <cell r="A1032">
            <v>756</v>
          </cell>
          <cell r="B1032" t="str">
            <v>LM-9021-B-7000</v>
          </cell>
          <cell r="C1032" t="str">
            <v>LM-E06-B49-029</v>
          </cell>
          <cell r="D1032" t="str">
            <v>E.40.IE.090.065</v>
          </cell>
          <cell r="E1032" t="str">
            <v>Lista de Material</v>
          </cell>
          <cell r="F1032">
            <v>0</v>
          </cell>
          <cell r="H1032" t="str">
            <v>A4</v>
          </cell>
          <cell r="I1032">
            <v>0.375</v>
          </cell>
          <cell r="J1032">
            <v>39461</v>
          </cell>
          <cell r="K1032">
            <v>39465</v>
          </cell>
          <cell r="P1032" t="str">
            <v/>
          </cell>
          <cell r="S1032" t="str">
            <v/>
          </cell>
        </row>
        <row r="1033">
          <cell r="E1033" t="str">
            <v>ORÇAMENTAÇÃO</v>
          </cell>
          <cell r="F1033">
            <v>0</v>
          </cell>
          <cell r="P1033" t="str">
            <v/>
          </cell>
          <cell r="S1033" t="str">
            <v/>
          </cell>
        </row>
        <row r="1034">
          <cell r="A1034">
            <v>757</v>
          </cell>
          <cell r="B1034" t="str">
            <v>PT-9021-H-7000</v>
          </cell>
          <cell r="C1034" t="str">
            <v>PT-E06-B00-028</v>
          </cell>
          <cell r="D1034" t="str">
            <v>E.40.00.000.006</v>
          </cell>
          <cell r="E1034" t="str">
            <v>Análise de proposta</v>
          </cell>
          <cell r="F1034">
            <v>0</v>
          </cell>
          <cell r="H1034" t="str">
            <v>A4</v>
          </cell>
          <cell r="I1034">
            <v>3.75</v>
          </cell>
          <cell r="J1034">
            <v>39473</v>
          </cell>
          <cell r="K1034">
            <v>39532</v>
          </cell>
          <cell r="P1034" t="str">
            <v/>
          </cell>
          <cell r="S1034" t="str">
            <v/>
          </cell>
        </row>
        <row r="1035">
          <cell r="A1035">
            <v>758</v>
          </cell>
          <cell r="B1035" t="str">
            <v>RT-9021-H-7000</v>
          </cell>
          <cell r="C1035" t="str">
            <v>RT-E06-B00-028</v>
          </cell>
          <cell r="D1035" t="str">
            <v>E.40.00.000.006</v>
          </cell>
          <cell r="E1035" t="str">
            <v>Pacote para Orçamentação</v>
          </cell>
          <cell r="F1035">
            <v>0</v>
          </cell>
          <cell r="H1035" t="str">
            <v>A4</v>
          </cell>
          <cell r="I1035">
            <v>6</v>
          </cell>
          <cell r="J1035">
            <v>39473</v>
          </cell>
          <cell r="K1035">
            <v>39532</v>
          </cell>
          <cell r="P1035" t="str">
            <v/>
          </cell>
          <cell r="S1035" t="str">
            <v/>
          </cell>
        </row>
        <row r="1036">
          <cell r="B1036">
            <v>9022</v>
          </cell>
          <cell r="E1036" t="str">
            <v>GALPÃO DE COMPOSTAGEM - C.M.D</v>
          </cell>
          <cell r="F1036">
            <v>0</v>
          </cell>
          <cell r="P1036" t="str">
            <v/>
          </cell>
          <cell r="S1036" t="str">
            <v/>
          </cell>
        </row>
        <row r="1037">
          <cell r="E1037" t="str">
            <v>ARQUITETURA</v>
          </cell>
          <cell r="F1037">
            <v>0</v>
          </cell>
          <cell r="P1037" t="str">
            <v/>
          </cell>
          <cell r="S1037" t="str">
            <v/>
          </cell>
        </row>
        <row r="1038">
          <cell r="A1038">
            <v>759</v>
          </cell>
          <cell r="B1038" t="str">
            <v>9022-A-7000</v>
          </cell>
          <cell r="C1038" t="str">
            <v>DE-E06-B15-131</v>
          </cell>
          <cell r="D1038" t="str">
            <v>E.40.AR.090.080</v>
          </cell>
          <cell r="E1038" t="str">
            <v>Planta Baixa, Cortes e Detalhes</v>
          </cell>
          <cell r="F1038">
            <v>0</v>
          </cell>
          <cell r="H1038" t="str">
            <v>A1</v>
          </cell>
          <cell r="I1038">
            <v>1</v>
          </cell>
          <cell r="J1038">
            <v>39451</v>
          </cell>
          <cell r="K1038">
            <v>39455</v>
          </cell>
          <cell r="P1038" t="str">
            <v/>
          </cell>
          <cell r="S1038" t="str">
            <v/>
          </cell>
        </row>
        <row r="1039">
          <cell r="E1039" t="str">
            <v>CIVIL - CONCRETO</v>
          </cell>
          <cell r="F1039">
            <v>0</v>
          </cell>
          <cell r="P1039" t="str">
            <v/>
          </cell>
          <cell r="S1039" t="str">
            <v/>
          </cell>
        </row>
        <row r="1040">
          <cell r="A1040">
            <v>760</v>
          </cell>
          <cell r="B1040" t="str">
            <v>LV-9022-C-7000</v>
          </cell>
          <cell r="C1040" t="str">
            <v>LV-E06-B03-034</v>
          </cell>
          <cell r="D1040" t="str">
            <v>E.40.CN.090.060</v>
          </cell>
          <cell r="E1040" t="str">
            <v>Lista verificação desenho fornecedores</v>
          </cell>
          <cell r="F1040">
            <v>0</v>
          </cell>
          <cell r="H1040" t="str">
            <v>A1</v>
          </cell>
          <cell r="I1040">
            <v>10</v>
          </cell>
          <cell r="J1040">
            <v>39486</v>
          </cell>
          <cell r="K1040">
            <v>39495</v>
          </cell>
          <cell r="P1040" t="str">
            <v/>
          </cell>
          <cell r="S1040" t="str">
            <v/>
          </cell>
        </row>
        <row r="1041">
          <cell r="E1041" t="str">
            <v>CIVIL METÁLICA</v>
          </cell>
          <cell r="F1041">
            <v>0</v>
          </cell>
          <cell r="P1041" t="str">
            <v/>
          </cell>
          <cell r="S1041" t="str">
            <v/>
          </cell>
        </row>
        <row r="1042">
          <cell r="A1042">
            <v>761</v>
          </cell>
          <cell r="B1042" t="str">
            <v>LV-9022-S-7000</v>
          </cell>
          <cell r="C1042" t="str">
            <v>LV-E06-B04-033</v>
          </cell>
          <cell r="D1042" t="str">
            <v>E.40.EM.090.060</v>
          </cell>
          <cell r="E1042" t="str">
            <v>Lista verificação desenho fornecedores</v>
          </cell>
          <cell r="F1042">
            <v>0</v>
          </cell>
          <cell r="H1042" t="str">
            <v>A1</v>
          </cell>
          <cell r="I1042">
            <v>10</v>
          </cell>
          <cell r="J1042">
            <v>39486</v>
          </cell>
          <cell r="K1042">
            <v>39495</v>
          </cell>
          <cell r="P1042" t="str">
            <v/>
          </cell>
          <cell r="S1042" t="str">
            <v/>
          </cell>
        </row>
        <row r="1043">
          <cell r="E1043" t="str">
            <v>ORÇAMENTAÇÃO</v>
          </cell>
          <cell r="F1043">
            <v>0</v>
          </cell>
          <cell r="P1043" t="str">
            <v/>
          </cell>
          <cell r="S1043" t="str">
            <v/>
          </cell>
        </row>
        <row r="1044">
          <cell r="A1044">
            <v>762</v>
          </cell>
          <cell r="B1044" t="str">
            <v>PT-9022-H-7000</v>
          </cell>
          <cell r="C1044" t="str">
            <v>PT-E06-B00-029</v>
          </cell>
          <cell r="D1044" t="str">
            <v>E.40.00.000.006</v>
          </cell>
          <cell r="E1044" t="str">
            <v>Análise de proposta</v>
          </cell>
          <cell r="F1044">
            <v>0</v>
          </cell>
          <cell r="H1044" t="str">
            <v>A4</v>
          </cell>
          <cell r="I1044">
            <v>3.75</v>
          </cell>
          <cell r="J1044">
            <v>39473</v>
          </cell>
          <cell r="K1044">
            <v>39532</v>
          </cell>
          <cell r="P1044" t="str">
            <v/>
          </cell>
          <cell r="S1044" t="str">
            <v/>
          </cell>
        </row>
        <row r="1045">
          <cell r="A1045">
            <v>763</v>
          </cell>
          <cell r="B1045" t="str">
            <v>RT-9022-H-7000</v>
          </cell>
          <cell r="C1045" t="str">
            <v>RT-E06-B00-029</v>
          </cell>
          <cell r="D1045" t="str">
            <v>E.40.00.000.006</v>
          </cell>
          <cell r="E1045" t="str">
            <v>Pacote para Orçamentação</v>
          </cell>
          <cell r="F1045">
            <v>0</v>
          </cell>
          <cell r="H1045" t="str">
            <v>A4</v>
          </cell>
          <cell r="I1045">
            <v>6</v>
          </cell>
          <cell r="J1045">
            <v>39473</v>
          </cell>
          <cell r="K1045">
            <v>39532</v>
          </cell>
          <cell r="P1045" t="str">
            <v/>
          </cell>
          <cell r="S1045" t="str">
            <v/>
          </cell>
        </row>
        <row r="1046">
          <cell r="B1046" t="str">
            <v>00</v>
          </cell>
          <cell r="E1046" t="str">
            <v xml:space="preserve"> GERAL</v>
          </cell>
          <cell r="F1046">
            <v>0</v>
          </cell>
          <cell r="P1046" t="str">
            <v/>
          </cell>
          <cell r="S1046" t="str">
            <v/>
          </cell>
        </row>
        <row r="1047">
          <cell r="B1047" t="str">
            <v>0000</v>
          </cell>
          <cell r="E1047" t="str">
            <v>GERAL</v>
          </cell>
          <cell r="F1047">
            <v>0</v>
          </cell>
          <cell r="P1047" t="str">
            <v/>
          </cell>
          <cell r="S1047" t="str">
            <v/>
          </cell>
        </row>
        <row r="1048">
          <cell r="E1048" t="str">
            <v>ARQUITETURA</v>
          </cell>
          <cell r="F1048">
            <v>0</v>
          </cell>
          <cell r="P1048" t="str">
            <v/>
          </cell>
          <cell r="S1048" t="str">
            <v/>
          </cell>
        </row>
        <row r="1049">
          <cell r="A1049">
            <v>764</v>
          </cell>
          <cell r="B1049" t="str">
            <v>CP-0000-A-7000</v>
          </cell>
          <cell r="C1049" t="str">
            <v>CP-E06-B15-001</v>
          </cell>
          <cell r="D1049" t="str">
            <v>E.40.AR.000.020</v>
          </cell>
          <cell r="E1049" t="str">
            <v>Critérios de Projeto de Detalhamento - Arquitetura</v>
          </cell>
          <cell r="F1049">
            <v>0.75</v>
          </cell>
          <cell r="H1049" t="str">
            <v>A4</v>
          </cell>
          <cell r="I1049">
            <v>4.5</v>
          </cell>
          <cell r="J1049">
            <v>39315</v>
          </cell>
          <cell r="K1049">
            <v>39344</v>
          </cell>
          <cell r="P1049">
            <v>0</v>
          </cell>
          <cell r="S1049">
            <v>0</v>
          </cell>
        </row>
        <row r="1050">
          <cell r="A1050">
            <v>765</v>
          </cell>
          <cell r="B1050" t="str">
            <v>MD-0000-A-7000</v>
          </cell>
          <cell r="C1050" t="str">
            <v>MD-E06-B15-001</v>
          </cell>
          <cell r="D1050" t="str">
            <v>E.40.AR.000.006</v>
          </cell>
          <cell r="E1050" t="str">
            <v>Memorial Descritivo</v>
          </cell>
          <cell r="F1050">
            <v>0</v>
          </cell>
          <cell r="H1050" t="str">
            <v>A4</v>
          </cell>
          <cell r="I1050">
            <v>1.5</v>
          </cell>
          <cell r="J1050">
            <v>39463</v>
          </cell>
          <cell r="K1050">
            <v>39522</v>
          </cell>
          <cell r="P1050" t="str">
            <v/>
          </cell>
          <cell r="S1050" t="str">
            <v/>
          </cell>
        </row>
        <row r="1051">
          <cell r="A1051">
            <v>766</v>
          </cell>
          <cell r="B1051" t="str">
            <v>ES-0000-A-7000</v>
          </cell>
          <cell r="C1051" t="str">
            <v>ET-E06-B15-001</v>
          </cell>
          <cell r="D1051" t="str">
            <v>E.40.AR.000.006</v>
          </cell>
          <cell r="E1051" t="str">
            <v xml:space="preserve">Especificação de Serviços de Acabamento </v>
          </cell>
          <cell r="F1051">
            <v>0</v>
          </cell>
          <cell r="H1051" t="str">
            <v>A4</v>
          </cell>
          <cell r="I1051">
            <v>4</v>
          </cell>
          <cell r="J1051">
            <v>39463</v>
          </cell>
          <cell r="K1051">
            <v>39522</v>
          </cell>
          <cell r="P1051" t="str">
            <v/>
          </cell>
          <cell r="S1051" t="str">
            <v/>
          </cell>
        </row>
        <row r="1052">
          <cell r="A1052">
            <v>767</v>
          </cell>
          <cell r="B1052" t="str">
            <v>PQ-0000-A-7000</v>
          </cell>
          <cell r="C1052" t="str">
            <v>PL-E06-B15-001</v>
          </cell>
          <cell r="D1052" t="str">
            <v>E.40.AR.000.006</v>
          </cell>
          <cell r="E1052" t="str">
            <v>Planilha de Quantidades</v>
          </cell>
          <cell r="F1052">
            <v>0</v>
          </cell>
          <cell r="H1052" t="str">
            <v>A4</v>
          </cell>
          <cell r="I1052">
            <v>4</v>
          </cell>
          <cell r="J1052">
            <v>39463</v>
          </cell>
          <cell r="K1052">
            <v>39522</v>
          </cell>
          <cell r="P1052" t="str">
            <v/>
          </cell>
          <cell r="S1052" t="str">
            <v/>
          </cell>
        </row>
        <row r="1053">
          <cell r="A1053">
            <v>768</v>
          </cell>
          <cell r="B1053" t="str">
            <v>RT-0000-A-7000</v>
          </cell>
          <cell r="C1053" t="str">
            <v>RM-E06-B15-001</v>
          </cell>
          <cell r="D1053" t="str">
            <v>E.40.AR.000.006</v>
          </cell>
          <cell r="E1053" t="str">
            <v>Requisição de Materiais - Telhas</v>
          </cell>
          <cell r="F1053">
            <v>0</v>
          </cell>
          <cell r="H1053" t="str">
            <v>A4</v>
          </cell>
          <cell r="I1053">
            <v>0.92600000000000005</v>
          </cell>
          <cell r="J1053">
            <v>39463</v>
          </cell>
          <cell r="K1053">
            <v>39522</v>
          </cell>
          <cell r="P1053" t="str">
            <v/>
          </cell>
          <cell r="S1053" t="str">
            <v/>
          </cell>
        </row>
        <row r="1054">
          <cell r="A1054">
            <v>769</v>
          </cell>
          <cell r="B1054" t="str">
            <v>RT-0000-A-7001</v>
          </cell>
          <cell r="C1054" t="str">
            <v>RM-E06-B15-002</v>
          </cell>
          <cell r="D1054" t="str">
            <v>E.40.AR.000.006</v>
          </cell>
          <cell r="E1054" t="str">
            <v>Requisição de Materiais - Telhas</v>
          </cell>
          <cell r="F1054">
            <v>0</v>
          </cell>
          <cell r="H1054" t="str">
            <v>A4</v>
          </cell>
          <cell r="I1054">
            <v>0.92600000000000005</v>
          </cell>
          <cell r="J1054">
            <v>39463</v>
          </cell>
          <cell r="K1054">
            <v>39522</v>
          </cell>
          <cell r="P1054" t="str">
            <v/>
          </cell>
          <cell r="S1054" t="str">
            <v/>
          </cell>
        </row>
        <row r="1055">
          <cell r="A1055">
            <v>770</v>
          </cell>
          <cell r="B1055" t="str">
            <v>RT-0000-A-7002</v>
          </cell>
          <cell r="C1055" t="str">
            <v>RM-E06-B15-003</v>
          </cell>
          <cell r="D1055" t="str">
            <v>E.40.AR.000.006</v>
          </cell>
          <cell r="E1055" t="str">
            <v>Requisição de Materiais - Telhas</v>
          </cell>
          <cell r="F1055">
            <v>0</v>
          </cell>
          <cell r="H1055" t="str">
            <v>A4</v>
          </cell>
          <cell r="I1055">
            <v>0.92600000000000005</v>
          </cell>
          <cell r="J1055">
            <v>39463</v>
          </cell>
          <cell r="K1055">
            <v>39522</v>
          </cell>
          <cell r="P1055" t="str">
            <v/>
          </cell>
          <cell r="S1055" t="str">
            <v/>
          </cell>
        </row>
        <row r="1056">
          <cell r="A1056">
            <v>771</v>
          </cell>
          <cell r="B1056" t="str">
            <v>RT-0000-A-7003</v>
          </cell>
          <cell r="C1056" t="str">
            <v>RM-E06-B15-004</v>
          </cell>
          <cell r="D1056" t="str">
            <v>E.40.AR.000.006</v>
          </cell>
          <cell r="E1056" t="str">
            <v>Requisição de Materiais - Telhas</v>
          </cell>
          <cell r="F1056">
            <v>0</v>
          </cell>
          <cell r="H1056" t="str">
            <v>A4</v>
          </cell>
          <cell r="I1056">
            <v>0.92600000000000005</v>
          </cell>
          <cell r="J1056">
            <v>39463</v>
          </cell>
          <cell r="K1056">
            <v>39522</v>
          </cell>
          <cell r="P1056" t="str">
            <v/>
          </cell>
          <cell r="S1056" t="str">
            <v/>
          </cell>
        </row>
        <row r="1057">
          <cell r="A1057">
            <v>772</v>
          </cell>
          <cell r="B1057" t="str">
            <v>RT-0000-A-7004</v>
          </cell>
          <cell r="C1057" t="str">
            <v>RM-E06-B15-005</v>
          </cell>
          <cell r="D1057" t="str">
            <v>E.40.AR.000.006</v>
          </cell>
          <cell r="E1057" t="str">
            <v>Requisição de Materiais - Telhas</v>
          </cell>
          <cell r="F1057">
            <v>0</v>
          </cell>
          <cell r="H1057" t="str">
            <v>A4</v>
          </cell>
          <cell r="I1057">
            <v>0.92600000000000005</v>
          </cell>
          <cell r="J1057">
            <v>39463</v>
          </cell>
          <cell r="K1057">
            <v>39522</v>
          </cell>
          <cell r="P1057" t="str">
            <v/>
          </cell>
          <cell r="S1057" t="str">
            <v/>
          </cell>
        </row>
        <row r="1058">
          <cell r="A1058">
            <v>773</v>
          </cell>
          <cell r="B1058" t="str">
            <v>RT-0000-A-7005</v>
          </cell>
          <cell r="C1058" t="str">
            <v>RM-E06-B15-006</v>
          </cell>
          <cell r="D1058" t="str">
            <v>E.40.AR.000.006</v>
          </cell>
          <cell r="E1058" t="str">
            <v>Requisição de Materiais - Telhas</v>
          </cell>
          <cell r="F1058">
            <v>0</v>
          </cell>
          <cell r="H1058" t="str">
            <v>A4</v>
          </cell>
          <cell r="I1058">
            <v>0.92600000000000005</v>
          </cell>
          <cell r="J1058">
            <v>39463</v>
          </cell>
          <cell r="K1058">
            <v>39522</v>
          </cell>
          <cell r="P1058" t="str">
            <v/>
          </cell>
          <cell r="S1058" t="str">
            <v/>
          </cell>
        </row>
        <row r="1059">
          <cell r="A1059">
            <v>774</v>
          </cell>
          <cell r="B1059" t="str">
            <v>RT-0000-A-7006</v>
          </cell>
          <cell r="C1059" t="str">
            <v>RM-E06-B15-007</v>
          </cell>
          <cell r="D1059" t="str">
            <v>E.40.AR.000.006</v>
          </cell>
          <cell r="E1059" t="str">
            <v>Requisição de Materiais - Telhas</v>
          </cell>
          <cell r="F1059">
            <v>0</v>
          </cell>
          <cell r="H1059" t="str">
            <v>A4</v>
          </cell>
          <cell r="I1059">
            <v>0.92600000000000005</v>
          </cell>
          <cell r="J1059">
            <v>39463</v>
          </cell>
          <cell r="K1059">
            <v>39522</v>
          </cell>
          <cell r="P1059" t="str">
            <v/>
          </cell>
          <cell r="S1059" t="str">
            <v/>
          </cell>
        </row>
        <row r="1060">
          <cell r="A1060">
            <v>775</v>
          </cell>
          <cell r="B1060" t="str">
            <v>RT-0000-A-7007</v>
          </cell>
          <cell r="C1060" t="str">
            <v>RM-E06-B15-008</v>
          </cell>
          <cell r="D1060" t="str">
            <v>E.40.AR.000.006</v>
          </cell>
          <cell r="E1060" t="str">
            <v>Requisição de Materiais - Telhas</v>
          </cell>
          <cell r="F1060">
            <v>0</v>
          </cell>
          <cell r="H1060" t="str">
            <v>A4</v>
          </cell>
          <cell r="I1060">
            <v>0.92600000000000005</v>
          </cell>
          <cell r="J1060">
            <v>39463</v>
          </cell>
          <cell r="K1060">
            <v>39522</v>
          </cell>
          <cell r="P1060" t="str">
            <v/>
          </cell>
          <cell r="S1060" t="str">
            <v/>
          </cell>
        </row>
        <row r="1061">
          <cell r="A1061">
            <v>776</v>
          </cell>
          <cell r="B1061" t="str">
            <v>RT-0000-A-7008</v>
          </cell>
          <cell r="C1061" t="str">
            <v>RM-E06-B15-009</v>
          </cell>
          <cell r="D1061" t="str">
            <v>E.40.AR.000.006</v>
          </cell>
          <cell r="E1061" t="str">
            <v>Requisição de Materiais - Telhas</v>
          </cell>
          <cell r="F1061">
            <v>0</v>
          </cell>
          <cell r="H1061" t="str">
            <v>A4</v>
          </cell>
          <cell r="I1061">
            <v>0.92600000000000005</v>
          </cell>
          <cell r="J1061">
            <v>39463</v>
          </cell>
          <cell r="K1061">
            <v>39522</v>
          </cell>
          <cell r="P1061" t="str">
            <v/>
          </cell>
          <cell r="S1061" t="str">
            <v/>
          </cell>
        </row>
        <row r="1062">
          <cell r="A1062">
            <v>777</v>
          </cell>
          <cell r="B1062" t="str">
            <v>RT-0000-A-7009</v>
          </cell>
          <cell r="C1062" t="str">
            <v>RM-E06-B15-010</v>
          </cell>
          <cell r="D1062" t="str">
            <v>E.40.AR.000.006</v>
          </cell>
          <cell r="E1062" t="str">
            <v>Requisição de Materiais - Telhas</v>
          </cell>
          <cell r="F1062">
            <v>0</v>
          </cell>
          <cell r="H1062" t="str">
            <v>A4</v>
          </cell>
          <cell r="I1062">
            <v>0.92600000000000005</v>
          </cell>
          <cell r="J1062">
            <v>39463</v>
          </cell>
          <cell r="K1062">
            <v>39522</v>
          </cell>
          <cell r="P1062" t="str">
            <v/>
          </cell>
          <cell r="S1062" t="str">
            <v/>
          </cell>
        </row>
        <row r="1063">
          <cell r="A1063">
            <v>778</v>
          </cell>
          <cell r="B1063" t="str">
            <v>RT-0000-A-7010</v>
          </cell>
          <cell r="C1063" t="str">
            <v>RM-E06-B15-011</v>
          </cell>
          <cell r="D1063" t="str">
            <v>E.40.AR.000.006</v>
          </cell>
          <cell r="E1063" t="str">
            <v>Requisição de Materiais - Telhas</v>
          </cell>
          <cell r="F1063">
            <v>0</v>
          </cell>
          <cell r="H1063" t="str">
            <v>A4</v>
          </cell>
          <cell r="I1063">
            <v>0.92600000000000005</v>
          </cell>
          <cell r="J1063">
            <v>39463</v>
          </cell>
          <cell r="K1063">
            <v>39522</v>
          </cell>
          <cell r="P1063" t="str">
            <v/>
          </cell>
          <cell r="S1063" t="str">
            <v/>
          </cell>
        </row>
        <row r="1064">
          <cell r="A1064">
            <v>779</v>
          </cell>
          <cell r="B1064" t="str">
            <v>RT-0000-A-7011</v>
          </cell>
          <cell r="C1064" t="str">
            <v>RM-E06-B15-012</v>
          </cell>
          <cell r="D1064" t="str">
            <v>E.40.AR.000.006</v>
          </cell>
          <cell r="E1064" t="str">
            <v>Requisição de Materiais - Telhas</v>
          </cell>
          <cell r="F1064">
            <v>0</v>
          </cell>
          <cell r="H1064" t="str">
            <v>A4</v>
          </cell>
          <cell r="I1064">
            <v>0.92600000000000005</v>
          </cell>
          <cell r="J1064">
            <v>39463</v>
          </cell>
          <cell r="K1064">
            <v>39522</v>
          </cell>
          <cell r="P1064" t="str">
            <v/>
          </cell>
          <cell r="S1064" t="str">
            <v/>
          </cell>
        </row>
        <row r="1065">
          <cell r="A1065">
            <v>780</v>
          </cell>
          <cell r="B1065" t="str">
            <v>RT-0000-A-7012</v>
          </cell>
          <cell r="C1065" t="str">
            <v>RM-E06-B15-013</v>
          </cell>
          <cell r="D1065" t="str">
            <v>E.40.AR.000.006</v>
          </cell>
          <cell r="E1065" t="str">
            <v>Requisição de Materiais - Telhas</v>
          </cell>
          <cell r="F1065">
            <v>0</v>
          </cell>
          <cell r="H1065" t="str">
            <v>A4</v>
          </cell>
          <cell r="I1065">
            <v>0.92600000000000005</v>
          </cell>
          <cell r="J1065">
            <v>39463</v>
          </cell>
          <cell r="K1065">
            <v>39522</v>
          </cell>
          <cell r="P1065" t="str">
            <v/>
          </cell>
          <cell r="S1065" t="str">
            <v/>
          </cell>
        </row>
        <row r="1066">
          <cell r="A1066">
            <v>781</v>
          </cell>
          <cell r="B1066" t="str">
            <v>RT-0000-A-7013</v>
          </cell>
          <cell r="C1066" t="str">
            <v>RM-E06-B15-014</v>
          </cell>
          <cell r="D1066" t="str">
            <v>E.40.AR.000.006</v>
          </cell>
          <cell r="E1066" t="str">
            <v>Requisição de Materiais - Telhas</v>
          </cell>
          <cell r="F1066">
            <v>0</v>
          </cell>
          <cell r="H1066" t="str">
            <v>A4</v>
          </cell>
          <cell r="I1066">
            <v>0.92600000000000005</v>
          </cell>
          <cell r="J1066">
            <v>39463</v>
          </cell>
          <cell r="K1066">
            <v>39522</v>
          </cell>
          <cell r="P1066" t="str">
            <v/>
          </cell>
          <cell r="S1066" t="str">
            <v/>
          </cell>
        </row>
        <row r="1067">
          <cell r="A1067">
            <v>782</v>
          </cell>
          <cell r="B1067" t="str">
            <v>RT-0000-A-7014</v>
          </cell>
          <cell r="C1067" t="str">
            <v>RM-E06-B15-015</v>
          </cell>
          <cell r="D1067" t="str">
            <v>E.40.AR.000.006</v>
          </cell>
          <cell r="E1067" t="str">
            <v>Requisição de Materiais - Telhas</v>
          </cell>
          <cell r="F1067">
            <v>0</v>
          </cell>
          <cell r="H1067" t="str">
            <v>A4</v>
          </cell>
          <cell r="I1067">
            <v>0.92600000000000005</v>
          </cell>
          <cell r="J1067">
            <v>39463</v>
          </cell>
          <cell r="K1067">
            <v>39522</v>
          </cell>
          <cell r="P1067" t="str">
            <v/>
          </cell>
          <cell r="S1067" t="str">
            <v/>
          </cell>
        </row>
        <row r="1068">
          <cell r="A1068">
            <v>783</v>
          </cell>
          <cell r="B1068" t="str">
            <v>RT-0000-A-7015</v>
          </cell>
          <cell r="C1068" t="str">
            <v>RM-E06-B15-016</v>
          </cell>
          <cell r="D1068" t="str">
            <v>E.40.AR.000.006</v>
          </cell>
          <cell r="E1068" t="str">
            <v>Requisição de Materiais - Telhas</v>
          </cell>
          <cell r="F1068">
            <v>0</v>
          </cell>
          <cell r="H1068" t="str">
            <v>A4</v>
          </cell>
          <cell r="I1068">
            <v>0.92600000000000005</v>
          </cell>
          <cell r="J1068">
            <v>39463</v>
          </cell>
          <cell r="K1068">
            <v>39522</v>
          </cell>
          <cell r="P1068" t="str">
            <v/>
          </cell>
          <cell r="S1068" t="str">
            <v/>
          </cell>
        </row>
        <row r="1069">
          <cell r="A1069">
            <v>784</v>
          </cell>
          <cell r="B1069" t="str">
            <v>RT-0000-A-7016</v>
          </cell>
          <cell r="C1069" t="str">
            <v>RM-E06-B15-017</v>
          </cell>
          <cell r="D1069" t="str">
            <v>E.40.AR.000.006</v>
          </cell>
          <cell r="E1069" t="str">
            <v>Requisição de Materiais - Telhas</v>
          </cell>
          <cell r="F1069">
            <v>0</v>
          </cell>
          <cell r="H1069" t="str">
            <v>A4</v>
          </cell>
          <cell r="I1069">
            <v>0.92600000000000005</v>
          </cell>
          <cell r="J1069">
            <v>39463</v>
          </cell>
          <cell r="K1069">
            <v>39522</v>
          </cell>
          <cell r="P1069" t="str">
            <v/>
          </cell>
          <cell r="S1069" t="str">
            <v/>
          </cell>
        </row>
        <row r="1070">
          <cell r="A1070">
            <v>785</v>
          </cell>
          <cell r="B1070" t="str">
            <v>RT-0000-A-7017</v>
          </cell>
          <cell r="C1070" t="str">
            <v>RM-E06-B15-018</v>
          </cell>
          <cell r="D1070" t="str">
            <v>E.40.AR.000.006</v>
          </cell>
          <cell r="E1070" t="str">
            <v>Requisição de Materiais - Telhas</v>
          </cell>
          <cell r="F1070">
            <v>0</v>
          </cell>
          <cell r="H1070" t="str">
            <v>A4</v>
          </cell>
          <cell r="I1070">
            <v>0.92600000000000005</v>
          </cell>
          <cell r="J1070">
            <v>39463</v>
          </cell>
          <cell r="K1070">
            <v>39522</v>
          </cell>
          <cell r="P1070" t="str">
            <v/>
          </cell>
          <cell r="S1070" t="str">
            <v/>
          </cell>
        </row>
        <row r="1071">
          <cell r="A1071">
            <v>786</v>
          </cell>
          <cell r="B1071" t="str">
            <v>RT-0000-A-7018</v>
          </cell>
          <cell r="C1071" t="str">
            <v>RM-E06-B15-019</v>
          </cell>
          <cell r="D1071" t="str">
            <v>E.40.AR.000.006</v>
          </cell>
          <cell r="E1071" t="str">
            <v>Requisição de Materiais - Telhas</v>
          </cell>
          <cell r="F1071">
            <v>0</v>
          </cell>
          <cell r="H1071" t="str">
            <v>A4</v>
          </cell>
          <cell r="I1071">
            <v>0.92600000000000005</v>
          </cell>
          <cell r="J1071">
            <v>39463</v>
          </cell>
          <cell r="K1071">
            <v>39522</v>
          </cell>
          <cell r="P1071" t="str">
            <v/>
          </cell>
          <cell r="S1071" t="str">
            <v/>
          </cell>
        </row>
        <row r="1072">
          <cell r="A1072">
            <v>787</v>
          </cell>
          <cell r="B1072" t="str">
            <v>RT-0000-A-7019</v>
          </cell>
          <cell r="C1072" t="str">
            <v>RM-E06-B15-020</v>
          </cell>
          <cell r="D1072" t="str">
            <v>E.40.AR.000.006</v>
          </cell>
          <cell r="E1072" t="str">
            <v>Requisição de Materiais - Telhas</v>
          </cell>
          <cell r="F1072">
            <v>0</v>
          </cell>
          <cell r="H1072" t="str">
            <v>A4</v>
          </cell>
          <cell r="I1072">
            <v>0.92600000000000005</v>
          </cell>
          <cell r="J1072">
            <v>39463</v>
          </cell>
          <cell r="K1072">
            <v>39522</v>
          </cell>
          <cell r="P1072" t="str">
            <v/>
          </cell>
          <cell r="S1072" t="str">
            <v/>
          </cell>
        </row>
        <row r="1073">
          <cell r="A1073">
            <v>788</v>
          </cell>
          <cell r="B1073" t="str">
            <v>RT-0000-A-7020</v>
          </cell>
          <cell r="C1073" t="str">
            <v>RM-E06-B15-021</v>
          </cell>
          <cell r="D1073" t="str">
            <v>E.40.AR.000.006</v>
          </cell>
          <cell r="E1073" t="str">
            <v>Requisição de Materiais - Telhas</v>
          </cell>
          <cell r="F1073">
            <v>0</v>
          </cell>
          <cell r="H1073" t="str">
            <v>A4</v>
          </cell>
          <cell r="I1073">
            <v>0.92600000000000005</v>
          </cell>
          <cell r="J1073">
            <v>39463</v>
          </cell>
          <cell r="K1073">
            <v>39522</v>
          </cell>
          <cell r="P1073" t="str">
            <v/>
          </cell>
          <cell r="S1073" t="str">
            <v/>
          </cell>
        </row>
        <row r="1074">
          <cell r="A1074">
            <v>789</v>
          </cell>
          <cell r="B1074" t="str">
            <v>RT-0000-A-7021</v>
          </cell>
          <cell r="C1074" t="str">
            <v>RM-E06-B15-022</v>
          </cell>
          <cell r="D1074" t="str">
            <v>E.40.AR.000.006</v>
          </cell>
          <cell r="E1074" t="str">
            <v>Requisição de Materiais - Telhas</v>
          </cell>
          <cell r="F1074">
            <v>0</v>
          </cell>
          <cell r="H1074" t="str">
            <v>A4</v>
          </cell>
          <cell r="I1074">
            <v>0.92600000000000005</v>
          </cell>
          <cell r="J1074">
            <v>39463</v>
          </cell>
          <cell r="K1074">
            <v>39522</v>
          </cell>
          <cell r="P1074" t="str">
            <v/>
          </cell>
          <cell r="S1074" t="str">
            <v/>
          </cell>
        </row>
        <row r="1075">
          <cell r="A1075">
            <v>790</v>
          </cell>
          <cell r="B1075" t="str">
            <v>RT-0000-A-7022</v>
          </cell>
          <cell r="C1075" t="str">
            <v>RM-E06-B15-023</v>
          </cell>
          <cell r="D1075" t="str">
            <v>E.40.AR.000.006</v>
          </cell>
          <cell r="E1075" t="str">
            <v>Requisição de Materiais - Telhas</v>
          </cell>
          <cell r="F1075">
            <v>0</v>
          </cell>
          <cell r="H1075" t="str">
            <v>A4</v>
          </cell>
          <cell r="I1075">
            <v>0.92600000000000005</v>
          </cell>
          <cell r="J1075">
            <v>39463</v>
          </cell>
          <cell r="K1075">
            <v>39522</v>
          </cell>
          <cell r="P1075" t="str">
            <v/>
          </cell>
          <cell r="S1075" t="str">
            <v/>
          </cell>
        </row>
        <row r="1076">
          <cell r="A1076">
            <v>791</v>
          </cell>
          <cell r="B1076" t="str">
            <v>RT-0000-A-7023</v>
          </cell>
          <cell r="C1076" t="str">
            <v>RM-E06-B15-024</v>
          </cell>
          <cell r="D1076" t="str">
            <v>E.40.AR.000.006</v>
          </cell>
          <cell r="E1076" t="str">
            <v>Requisição de Materiais - Telhas</v>
          </cell>
          <cell r="F1076">
            <v>0</v>
          </cell>
          <cell r="H1076" t="str">
            <v>A4</v>
          </cell>
          <cell r="I1076">
            <v>0.92600000000000005</v>
          </cell>
          <cell r="J1076">
            <v>39463</v>
          </cell>
          <cell r="K1076">
            <v>39522</v>
          </cell>
          <cell r="P1076" t="str">
            <v/>
          </cell>
          <cell r="S1076" t="str">
            <v/>
          </cell>
        </row>
        <row r="1077">
          <cell r="A1077">
            <v>792</v>
          </cell>
          <cell r="B1077" t="str">
            <v>RT-0000-A-7024</v>
          </cell>
          <cell r="C1077" t="str">
            <v>RM-E06-B15-025</v>
          </cell>
          <cell r="D1077" t="str">
            <v>E.40.AR.000.006</v>
          </cell>
          <cell r="E1077" t="str">
            <v>Requisição de Materiais - Telhas</v>
          </cell>
          <cell r="F1077">
            <v>0</v>
          </cell>
          <cell r="H1077" t="str">
            <v>A4</v>
          </cell>
          <cell r="I1077">
            <v>0.92600000000000005</v>
          </cell>
          <cell r="J1077">
            <v>39463</v>
          </cell>
          <cell r="K1077">
            <v>39522</v>
          </cell>
          <cell r="P1077" t="str">
            <v/>
          </cell>
          <cell r="S1077" t="str">
            <v/>
          </cell>
        </row>
        <row r="1078">
          <cell r="A1078">
            <v>793</v>
          </cell>
          <cell r="B1078" t="str">
            <v>RT-0000-A-7025</v>
          </cell>
          <cell r="C1078" t="str">
            <v>RM-E06-B15-026</v>
          </cell>
          <cell r="D1078" t="str">
            <v>E.40.AR.000.006</v>
          </cell>
          <cell r="E1078" t="str">
            <v>Requisição de Materiais - Telhas</v>
          </cell>
          <cell r="F1078">
            <v>0</v>
          </cell>
          <cell r="H1078" t="str">
            <v>A4</v>
          </cell>
          <cell r="I1078">
            <v>0.92500000000000004</v>
          </cell>
          <cell r="J1078">
            <v>39463</v>
          </cell>
          <cell r="K1078">
            <v>39522</v>
          </cell>
          <cell r="P1078" t="str">
            <v/>
          </cell>
          <cell r="S1078" t="str">
            <v/>
          </cell>
        </row>
        <row r="1079">
          <cell r="A1079">
            <v>794</v>
          </cell>
          <cell r="B1079" t="str">
            <v>RT-0000-A-7026</v>
          </cell>
          <cell r="C1079" t="str">
            <v>RM-E06-B15-027</v>
          </cell>
          <cell r="D1079" t="str">
            <v>E.40.AR.000.006</v>
          </cell>
          <cell r="E1079" t="str">
            <v>Requisição de Materiais - Telhas</v>
          </cell>
          <cell r="F1079">
            <v>0</v>
          </cell>
          <cell r="H1079" t="str">
            <v>A4</v>
          </cell>
          <cell r="I1079">
            <v>0.92500000000000004</v>
          </cell>
          <cell r="J1079">
            <v>39463</v>
          </cell>
          <cell r="K1079">
            <v>39522</v>
          </cell>
          <cell r="P1079" t="str">
            <v/>
          </cell>
          <cell r="S1079" t="str">
            <v/>
          </cell>
        </row>
        <row r="1080">
          <cell r="A1080">
            <v>795</v>
          </cell>
          <cell r="B1080" t="str">
            <v>0000-A-7000</v>
          </cell>
          <cell r="C1080" t="str">
            <v>DE-E06-B15-119</v>
          </cell>
          <cell r="D1080" t="str">
            <v>E.40.AR.000.006</v>
          </cell>
          <cell r="E1080" t="str">
            <v>Quadro Geral de Esquadrias - 1/2</v>
          </cell>
          <cell r="F1080">
            <v>0</v>
          </cell>
          <cell r="H1080" t="str">
            <v>A1</v>
          </cell>
          <cell r="I1080">
            <v>1</v>
          </cell>
          <cell r="J1080">
            <v>39463</v>
          </cell>
          <cell r="K1080">
            <v>39522</v>
          </cell>
          <cell r="P1080" t="str">
            <v/>
          </cell>
          <cell r="S1080" t="str">
            <v/>
          </cell>
        </row>
        <row r="1081">
          <cell r="A1081">
            <v>796</v>
          </cell>
          <cell r="B1081" t="str">
            <v>0000-A-7001</v>
          </cell>
          <cell r="C1081" t="str">
            <v>DE-E06-B15-120</v>
          </cell>
          <cell r="D1081" t="str">
            <v>E.40.AR.000.006</v>
          </cell>
          <cell r="E1081" t="str">
            <v>Quadro Geral de Esquadrias - 2/2</v>
          </cell>
          <cell r="F1081">
            <v>0</v>
          </cell>
          <cell r="H1081" t="str">
            <v>A1</v>
          </cell>
          <cell r="I1081">
            <v>1</v>
          </cell>
          <cell r="J1081">
            <v>39463</v>
          </cell>
          <cell r="K1081">
            <v>39522</v>
          </cell>
          <cell r="P1081" t="str">
            <v/>
          </cell>
          <cell r="S1081" t="str">
            <v/>
          </cell>
        </row>
        <row r="1082">
          <cell r="A1082">
            <v>797</v>
          </cell>
          <cell r="B1082" t="str">
            <v>DT-0000-A-7000</v>
          </cell>
          <cell r="C1082" t="str">
            <v>DE-E06-B15-121</v>
          </cell>
          <cell r="D1082" t="str">
            <v>E.40.AR.000.006</v>
          </cell>
          <cell r="E1082" t="str">
            <v>Caderno de Detalhes de Acabamentos</v>
          </cell>
          <cell r="F1082">
            <v>0</v>
          </cell>
          <cell r="H1082" t="str">
            <v>A4</v>
          </cell>
          <cell r="I1082">
            <v>5</v>
          </cell>
          <cell r="J1082">
            <v>39463</v>
          </cell>
          <cell r="K1082">
            <v>39522</v>
          </cell>
          <cell r="P1082" t="str">
            <v/>
          </cell>
          <cell r="S1082" t="str">
            <v/>
          </cell>
        </row>
        <row r="1083">
          <cell r="A1083">
            <v>798</v>
          </cell>
          <cell r="B1083" t="str">
            <v>ET-0000-A-7000</v>
          </cell>
          <cell r="C1083" t="str">
            <v>ET-E06-B15-001</v>
          </cell>
          <cell r="D1083" t="str">
            <v>E.40.AR.000.001</v>
          </cell>
          <cell r="E1083" t="str">
            <v>Especificação Técnica para Sondagem e Ensaios Complementares</v>
          </cell>
          <cell r="F1083">
            <v>0.1</v>
          </cell>
          <cell r="H1083" t="str">
            <v>A4</v>
          </cell>
          <cell r="I1083">
            <v>1</v>
          </cell>
          <cell r="J1083">
            <v>39315</v>
          </cell>
          <cell r="K1083">
            <v>39344</v>
          </cell>
          <cell r="P1083">
            <v>0</v>
          </cell>
          <cell r="S1083">
            <v>0</v>
          </cell>
        </row>
        <row r="1084">
          <cell r="A1084">
            <v>799</v>
          </cell>
          <cell r="B1084" t="str">
            <v>0000-A-7002</v>
          </cell>
          <cell r="C1084" t="str">
            <v>DE-E06-B15-122</v>
          </cell>
          <cell r="D1084" t="str">
            <v>E.40.AR.000.001</v>
          </cell>
          <cell r="E1084" t="str">
            <v>Locação dos Furos de Sondagem - Área 10</v>
          </cell>
          <cell r="F1084">
            <v>0.1</v>
          </cell>
          <cell r="H1084" t="str">
            <v>A1</v>
          </cell>
          <cell r="I1084">
            <v>1</v>
          </cell>
          <cell r="J1084">
            <v>39315</v>
          </cell>
          <cell r="K1084">
            <v>39344</v>
          </cell>
          <cell r="P1084">
            <v>0</v>
          </cell>
          <cell r="S1084">
            <v>0</v>
          </cell>
        </row>
        <row r="1085">
          <cell r="A1085">
            <v>800</v>
          </cell>
          <cell r="B1085" t="str">
            <v>0000-A-7003</v>
          </cell>
          <cell r="C1085" t="str">
            <v>DE-E06-B15-123</v>
          </cell>
          <cell r="D1085" t="str">
            <v>E.40.AR.000.001</v>
          </cell>
          <cell r="E1085" t="str">
            <v>Locação dos Furos de Sondagem - Área 60</v>
          </cell>
          <cell r="F1085">
            <v>0.1</v>
          </cell>
          <cell r="H1085" t="str">
            <v>A1</v>
          </cell>
          <cell r="I1085">
            <v>1</v>
          </cell>
          <cell r="J1085">
            <v>39315</v>
          </cell>
          <cell r="K1085">
            <v>39344</v>
          </cell>
          <cell r="P1085">
            <v>0</v>
          </cell>
          <cell r="S1085">
            <v>0</v>
          </cell>
        </row>
        <row r="1086">
          <cell r="A1086">
            <v>801</v>
          </cell>
          <cell r="B1086" t="str">
            <v>0000-A-7004</v>
          </cell>
          <cell r="C1086" t="str">
            <v>DE-E06-B15-124</v>
          </cell>
          <cell r="D1086" t="str">
            <v>E.40.AR.000.001</v>
          </cell>
          <cell r="E1086" t="str">
            <v>Locação dos Furos de Sondagem - Área 70</v>
          </cell>
          <cell r="F1086">
            <v>0.1</v>
          </cell>
          <cell r="H1086" t="str">
            <v>A1</v>
          </cell>
          <cell r="I1086">
            <v>1</v>
          </cell>
          <cell r="J1086">
            <v>39315</v>
          </cell>
          <cell r="K1086">
            <v>39344</v>
          </cell>
          <cell r="P1086">
            <v>0</v>
          </cell>
          <cell r="S1086">
            <v>0</v>
          </cell>
        </row>
        <row r="1087">
          <cell r="A1087">
            <v>802</v>
          </cell>
          <cell r="B1087" t="str">
            <v>0000-A-7005</v>
          </cell>
          <cell r="C1087" t="str">
            <v>DE-E06-B15-125</v>
          </cell>
          <cell r="D1087" t="str">
            <v>E.40.AR.000.001</v>
          </cell>
          <cell r="E1087" t="str">
            <v>Locação dos Furos de Sondagem - Área 90</v>
          </cell>
          <cell r="F1087">
            <v>0.1</v>
          </cell>
          <cell r="H1087" t="str">
            <v>A1</v>
          </cell>
          <cell r="I1087">
            <v>1</v>
          </cell>
          <cell r="J1087">
            <v>39315</v>
          </cell>
          <cell r="K1087">
            <v>39344</v>
          </cell>
          <cell r="P1087">
            <v>0</v>
          </cell>
          <cell r="S1087">
            <v>0</v>
          </cell>
        </row>
        <row r="1088">
          <cell r="E1088" t="str">
            <v>CONCRETO</v>
          </cell>
          <cell r="F1088">
            <v>0</v>
          </cell>
          <cell r="P1088" t="str">
            <v/>
          </cell>
          <cell r="S1088" t="str">
            <v/>
          </cell>
        </row>
        <row r="1089">
          <cell r="A1089">
            <v>803</v>
          </cell>
          <cell r="B1089" t="str">
            <v>CP-0000-C-7000</v>
          </cell>
          <cell r="C1089" t="str">
            <v>CP-E06-B03-001</v>
          </cell>
          <cell r="D1089" t="str">
            <v>E.40.CN.000.025</v>
          </cell>
          <cell r="E1089" t="str">
            <v>Critérios de Projeto - Concreto</v>
          </cell>
          <cell r="F1089">
            <v>0.75</v>
          </cell>
          <cell r="H1089" t="str">
            <v>A4</v>
          </cell>
          <cell r="I1089">
            <v>3</v>
          </cell>
          <cell r="J1089">
            <v>39315</v>
          </cell>
          <cell r="K1089">
            <v>39344</v>
          </cell>
          <cell r="P1089">
            <v>0</v>
          </cell>
          <cell r="S1089">
            <v>0</v>
          </cell>
        </row>
        <row r="1090">
          <cell r="A1090">
            <v>804</v>
          </cell>
          <cell r="B1090" t="str">
            <v>MD-0000-C-7000</v>
          </cell>
          <cell r="C1090" t="str">
            <v>MD-E06-B03-001</v>
          </cell>
          <cell r="D1090" t="str">
            <v>E.40.CN.000.006</v>
          </cell>
          <cell r="E1090" t="str">
            <v>Memorial Descritivo</v>
          </cell>
          <cell r="F1090">
            <v>0</v>
          </cell>
          <cell r="H1090" t="str">
            <v>A4</v>
          </cell>
          <cell r="I1090">
            <v>0.66700000000000004</v>
          </cell>
          <cell r="J1090">
            <v>39485</v>
          </cell>
          <cell r="K1090">
            <v>39544</v>
          </cell>
          <cell r="P1090" t="str">
            <v/>
          </cell>
          <cell r="S1090" t="str">
            <v/>
          </cell>
        </row>
        <row r="1091">
          <cell r="A1091">
            <v>805</v>
          </cell>
          <cell r="B1091" t="str">
            <v>MD-0000-C-7001</v>
          </cell>
          <cell r="C1091" t="str">
            <v>MD-E06-B03-002</v>
          </cell>
          <cell r="D1091" t="str">
            <v>E.40.CN.000.006</v>
          </cell>
          <cell r="E1091" t="str">
            <v>Memorial Descritivo</v>
          </cell>
          <cell r="F1091">
            <v>0</v>
          </cell>
          <cell r="H1091" t="str">
            <v>A4</v>
          </cell>
          <cell r="I1091">
            <v>0.66600000000000004</v>
          </cell>
          <cell r="J1091">
            <v>39485</v>
          </cell>
          <cell r="K1091">
            <v>39544</v>
          </cell>
          <cell r="P1091" t="str">
            <v/>
          </cell>
          <cell r="S1091" t="str">
            <v/>
          </cell>
        </row>
        <row r="1092">
          <cell r="A1092">
            <v>806</v>
          </cell>
          <cell r="B1092" t="str">
            <v>MD-0000-C-7002</v>
          </cell>
          <cell r="C1092" t="str">
            <v>MD-E06-B03-003</v>
          </cell>
          <cell r="D1092" t="str">
            <v>E.40.CN.000.006</v>
          </cell>
          <cell r="E1092" t="str">
            <v>Memorial Descritivo</v>
          </cell>
          <cell r="F1092">
            <v>0</v>
          </cell>
          <cell r="H1092" t="str">
            <v>A4</v>
          </cell>
          <cell r="I1092">
            <v>0.66700000000000004</v>
          </cell>
          <cell r="J1092">
            <v>39485</v>
          </cell>
          <cell r="K1092">
            <v>39544</v>
          </cell>
          <cell r="P1092" t="str">
            <v/>
          </cell>
          <cell r="S1092" t="str">
            <v/>
          </cell>
        </row>
        <row r="1093">
          <cell r="A1093">
            <v>807</v>
          </cell>
          <cell r="B1093" t="str">
            <v>ES-0000-C-7000</v>
          </cell>
          <cell r="C1093" t="str">
            <v>ET-E06-B03-001</v>
          </cell>
          <cell r="D1093" t="str">
            <v>E.40.CN.000.006</v>
          </cell>
          <cell r="E1093" t="str">
            <v>Especificação de Serviços</v>
          </cell>
          <cell r="F1093">
            <v>0</v>
          </cell>
          <cell r="H1093" t="str">
            <v>A4</v>
          </cell>
          <cell r="I1093">
            <v>1</v>
          </cell>
          <cell r="J1093">
            <v>39485</v>
          </cell>
          <cell r="K1093">
            <v>39544</v>
          </cell>
          <cell r="P1093" t="str">
            <v/>
          </cell>
          <cell r="S1093" t="str">
            <v/>
          </cell>
        </row>
        <row r="1094">
          <cell r="A1094">
            <v>808</v>
          </cell>
          <cell r="B1094" t="str">
            <v>ES-0000-C-7001</v>
          </cell>
          <cell r="C1094" t="str">
            <v>ET-E06-B03-002</v>
          </cell>
          <cell r="D1094" t="str">
            <v>E.40.CN.000.006</v>
          </cell>
          <cell r="E1094" t="str">
            <v>Especificação de Serviços</v>
          </cell>
          <cell r="F1094">
            <v>0</v>
          </cell>
          <cell r="H1094" t="str">
            <v>A4</v>
          </cell>
          <cell r="I1094">
            <v>1</v>
          </cell>
          <cell r="J1094">
            <v>39485</v>
          </cell>
          <cell r="K1094">
            <v>39544</v>
          </cell>
          <cell r="P1094" t="str">
            <v/>
          </cell>
          <cell r="S1094" t="str">
            <v/>
          </cell>
        </row>
        <row r="1095">
          <cell r="E1095" t="str">
            <v>METÁLICA</v>
          </cell>
          <cell r="F1095">
            <v>0</v>
          </cell>
          <cell r="P1095" t="str">
            <v/>
          </cell>
          <cell r="S1095" t="str">
            <v/>
          </cell>
        </row>
        <row r="1096">
          <cell r="A1096">
            <v>809</v>
          </cell>
          <cell r="B1096" t="str">
            <v>CP-0000-S-7000</v>
          </cell>
          <cell r="C1096" t="str">
            <v>CP-E06-B04-001</v>
          </cell>
          <cell r="D1096" t="str">
            <v>E.40.EM.000.030</v>
          </cell>
          <cell r="E1096" t="str">
            <v>Critérios de Projeto - Metálica</v>
          </cell>
          <cell r="F1096">
            <v>0.75</v>
          </cell>
          <cell r="H1096" t="str">
            <v>A4</v>
          </cell>
          <cell r="I1096">
            <v>3</v>
          </cell>
          <cell r="J1096">
            <v>39315</v>
          </cell>
          <cell r="K1096">
            <v>39344</v>
          </cell>
          <cell r="P1096">
            <v>0</v>
          </cell>
          <cell r="S1096">
            <v>0</v>
          </cell>
        </row>
        <row r="1097">
          <cell r="A1097">
            <v>810</v>
          </cell>
          <cell r="B1097" t="str">
            <v>MD-0000-S-7000</v>
          </cell>
          <cell r="C1097" t="str">
            <v>MD-E06-B04-001</v>
          </cell>
          <cell r="D1097" t="str">
            <v>E.40.EM.000.010</v>
          </cell>
          <cell r="E1097" t="str">
            <v>Memorial Descritivo</v>
          </cell>
          <cell r="F1097">
            <v>0</v>
          </cell>
          <cell r="H1097" t="str">
            <v>A4</v>
          </cell>
          <cell r="I1097">
            <v>1</v>
          </cell>
          <cell r="J1097">
            <v>39485</v>
          </cell>
          <cell r="K1097">
            <v>39550</v>
          </cell>
          <cell r="P1097" t="str">
            <v/>
          </cell>
          <cell r="S1097" t="str">
            <v/>
          </cell>
        </row>
        <row r="1098">
          <cell r="A1098">
            <v>811</v>
          </cell>
          <cell r="B1098" t="str">
            <v>MD-0000-S-7001</v>
          </cell>
          <cell r="C1098" t="str">
            <v>MD-E06-B04-002</v>
          </cell>
          <cell r="D1098" t="str">
            <v>E.40.EM.000.010</v>
          </cell>
          <cell r="E1098" t="str">
            <v>Memorial Descritivo</v>
          </cell>
          <cell r="F1098">
            <v>0</v>
          </cell>
          <cell r="H1098" t="str">
            <v>A4</v>
          </cell>
          <cell r="I1098">
            <v>1</v>
          </cell>
          <cell r="J1098">
            <v>39485</v>
          </cell>
          <cell r="K1098">
            <v>39550</v>
          </cell>
          <cell r="P1098" t="str">
            <v/>
          </cell>
          <cell r="S1098" t="str">
            <v/>
          </cell>
        </row>
        <row r="1099">
          <cell r="A1099">
            <v>812</v>
          </cell>
          <cell r="B1099" t="str">
            <v>MD-0000-S-7002</v>
          </cell>
          <cell r="C1099" t="str">
            <v>MD-E06-B04-003</v>
          </cell>
          <cell r="D1099" t="str">
            <v>E.40.EM.000.010</v>
          </cell>
          <cell r="E1099" t="str">
            <v>Memorial Descritivo</v>
          </cell>
          <cell r="F1099">
            <v>0</v>
          </cell>
          <cell r="H1099" t="str">
            <v>A4</v>
          </cell>
          <cell r="I1099">
            <v>1</v>
          </cell>
          <cell r="J1099">
            <v>39485</v>
          </cell>
          <cell r="K1099">
            <v>39550</v>
          </cell>
          <cell r="P1099" t="str">
            <v/>
          </cell>
          <cell r="S1099" t="str">
            <v/>
          </cell>
        </row>
        <row r="1100">
          <cell r="A1100">
            <v>813</v>
          </cell>
          <cell r="B1100" t="str">
            <v>ES-0000-S-7000</v>
          </cell>
          <cell r="C1100" t="str">
            <v>ET-E06-B04-001</v>
          </cell>
          <cell r="D1100" t="str">
            <v>E.40.EM.000.010</v>
          </cell>
          <cell r="E1100" t="str">
            <v>Especificação de Serviços</v>
          </cell>
          <cell r="F1100">
            <v>0</v>
          </cell>
          <cell r="H1100" t="str">
            <v>A4</v>
          </cell>
          <cell r="I1100">
            <v>1</v>
          </cell>
          <cell r="J1100">
            <v>39485</v>
          </cell>
          <cell r="K1100">
            <v>39550</v>
          </cell>
          <cell r="P1100" t="str">
            <v/>
          </cell>
          <cell r="S1100" t="str">
            <v/>
          </cell>
        </row>
        <row r="1101">
          <cell r="A1101">
            <v>814</v>
          </cell>
          <cell r="B1101" t="str">
            <v>ES-0000-S-7001</v>
          </cell>
          <cell r="C1101" t="str">
            <v>ET-E06-B04-002</v>
          </cell>
          <cell r="D1101" t="str">
            <v>E.40.EM.000.010</v>
          </cell>
          <cell r="E1101" t="str">
            <v>Especificação de Serviços</v>
          </cell>
          <cell r="F1101">
            <v>0</v>
          </cell>
          <cell r="H1101" t="str">
            <v>A4</v>
          </cell>
          <cell r="I1101">
            <v>1</v>
          </cell>
          <cell r="J1101">
            <v>39485</v>
          </cell>
          <cell r="K1101">
            <v>39550</v>
          </cell>
          <cell r="P1101" t="str">
            <v/>
          </cell>
          <cell r="S1101" t="str">
            <v/>
          </cell>
        </row>
        <row r="1102">
          <cell r="E1102" t="str">
            <v>ELÉTRICA</v>
          </cell>
          <cell r="F1102">
            <v>0</v>
          </cell>
          <cell r="P1102" t="str">
            <v/>
          </cell>
          <cell r="S1102" t="str">
            <v/>
          </cell>
        </row>
        <row r="1103">
          <cell r="A1103">
            <v>815</v>
          </cell>
          <cell r="B1103" t="str">
            <v>CP-0000-E-7000</v>
          </cell>
          <cell r="C1103" t="str">
            <v>CP-E06-E06-001</v>
          </cell>
          <cell r="D1103" t="str">
            <v>E.40.EL.000.032</v>
          </cell>
          <cell r="E1103" t="str">
            <v>PROJETO DETALHADO - GERAL - CRITÉRIO DE PROJETO ELÉTRICO</v>
          </cell>
          <cell r="F1103">
            <v>0.8</v>
          </cell>
          <cell r="H1103" t="str">
            <v>A4</v>
          </cell>
          <cell r="I1103">
            <v>3</v>
          </cell>
          <cell r="J1103">
            <v>39315</v>
          </cell>
          <cell r="K1103">
            <v>39344</v>
          </cell>
          <cell r="O1103">
            <v>39339</v>
          </cell>
          <cell r="P1103" t="str">
            <v>B</v>
          </cell>
          <cell r="Q1103" t="str">
            <v>0011/07</v>
          </cell>
          <cell r="R1103">
            <v>39339</v>
          </cell>
          <cell r="S1103" t="str">
            <v>B</v>
          </cell>
          <cell r="T1103" t="str">
            <v>0011/07</v>
          </cell>
        </row>
        <row r="1104">
          <cell r="A1104">
            <v>816</v>
          </cell>
          <cell r="B1104" t="str">
            <v>ET-0000-E-7000</v>
          </cell>
          <cell r="C1104" t="str">
            <v>ET-E06-E06-001</v>
          </cell>
          <cell r="D1104" t="str">
            <v>E.40.EL.000.180</v>
          </cell>
          <cell r="E1104" t="str">
            <v>Especificação Técnica</v>
          </cell>
          <cell r="F1104">
            <v>0</v>
          </cell>
          <cell r="H1104" t="str">
            <v>A4</v>
          </cell>
          <cell r="I1104">
            <v>1</v>
          </cell>
          <cell r="J1104">
            <v>39480</v>
          </cell>
          <cell r="K1104">
            <v>39539</v>
          </cell>
          <cell r="P1104" t="str">
            <v/>
          </cell>
          <cell r="S1104" t="str">
            <v/>
          </cell>
        </row>
        <row r="1105">
          <cell r="A1105">
            <v>817</v>
          </cell>
          <cell r="B1105" t="str">
            <v>ET-0000-E-7001</v>
          </cell>
          <cell r="C1105" t="str">
            <v>ET-E06-E06-002</v>
          </cell>
          <cell r="D1105" t="str">
            <v>E.40.EL.000.180</v>
          </cell>
          <cell r="E1105" t="str">
            <v>Especificação Técnica</v>
          </cell>
          <cell r="F1105">
            <v>0</v>
          </cell>
          <cell r="H1105" t="str">
            <v>A4</v>
          </cell>
          <cell r="I1105">
            <v>1</v>
          </cell>
          <cell r="J1105">
            <v>39480</v>
          </cell>
          <cell r="K1105">
            <v>39539</v>
          </cell>
          <cell r="P1105" t="str">
            <v/>
          </cell>
          <cell r="S1105" t="str">
            <v/>
          </cell>
        </row>
        <row r="1106">
          <cell r="A1106">
            <v>818</v>
          </cell>
          <cell r="B1106" t="str">
            <v>DT-0000-E-7000</v>
          </cell>
          <cell r="C1106" t="str">
            <v>DE-E06-E06-001</v>
          </cell>
          <cell r="D1106" t="str">
            <v>E.40.EL.000.180</v>
          </cell>
          <cell r="E1106" t="str">
            <v>Detalhes Típicos de Montagem</v>
          </cell>
          <cell r="F1106">
            <v>0</v>
          </cell>
          <cell r="H1106" t="str">
            <v>A4</v>
          </cell>
          <cell r="I1106">
            <v>3.125</v>
          </cell>
          <cell r="J1106">
            <v>39480</v>
          </cell>
          <cell r="K1106">
            <v>39539</v>
          </cell>
          <cell r="P1106" t="str">
            <v/>
          </cell>
          <cell r="S1106" t="str">
            <v/>
          </cell>
        </row>
        <row r="1107">
          <cell r="A1107">
            <v>819</v>
          </cell>
          <cell r="B1107" t="str">
            <v>RT-0000-E-7000</v>
          </cell>
          <cell r="C1107" t="str">
            <v>RM-E06-E06-001</v>
          </cell>
          <cell r="D1107" t="str">
            <v>E.40.EL.000.180</v>
          </cell>
          <cell r="E1107" t="str">
            <v>Requisição Técnica (Requisição de Materiais do Quadro de Distribuição)</v>
          </cell>
          <cell r="F1107">
            <v>0</v>
          </cell>
          <cell r="H1107" t="str">
            <v>A4</v>
          </cell>
          <cell r="I1107">
            <v>0.125</v>
          </cell>
          <cell r="J1107">
            <v>39480</v>
          </cell>
          <cell r="K1107">
            <v>39539</v>
          </cell>
          <cell r="P1107" t="str">
            <v/>
          </cell>
          <cell r="S1107" t="str">
            <v/>
          </cell>
        </row>
        <row r="1108">
          <cell r="A1108">
            <v>820</v>
          </cell>
          <cell r="B1108" t="str">
            <v>LE-0000-E-7000</v>
          </cell>
          <cell r="C1108" t="str">
            <v>LE-E06-E06-001</v>
          </cell>
          <cell r="D1108" t="str">
            <v>E.40.EL.000.180</v>
          </cell>
          <cell r="E1108" t="str">
            <v>Lista de Equipamentos Elétricos</v>
          </cell>
          <cell r="F1108">
            <v>0</v>
          </cell>
          <cell r="H1108" t="str">
            <v>A4</v>
          </cell>
          <cell r="I1108">
            <v>1</v>
          </cell>
          <cell r="J1108">
            <v>39480</v>
          </cell>
          <cell r="K1108">
            <v>39539</v>
          </cell>
          <cell r="P1108" t="str">
            <v/>
          </cell>
          <cell r="S1108" t="str">
            <v/>
          </cell>
        </row>
        <row r="1109">
          <cell r="A1109">
            <v>821</v>
          </cell>
          <cell r="B1109" t="str">
            <v>PQ-0000-E-7000</v>
          </cell>
          <cell r="C1109" t="str">
            <v>PL-E06-E06-001</v>
          </cell>
          <cell r="D1109" t="str">
            <v>E.40.EL.000.180</v>
          </cell>
          <cell r="E1109" t="str">
            <v>Planilha de Quantidades</v>
          </cell>
          <cell r="F1109">
            <v>0</v>
          </cell>
          <cell r="H1109" t="str">
            <v>A4</v>
          </cell>
          <cell r="I1109">
            <v>1</v>
          </cell>
          <cell r="J1109">
            <v>39480</v>
          </cell>
          <cell r="K1109">
            <v>39539</v>
          </cell>
          <cell r="P1109" t="str">
            <v/>
          </cell>
          <cell r="S1109" t="str">
            <v/>
          </cell>
        </row>
        <row r="1110">
          <cell r="A1110">
            <v>822</v>
          </cell>
          <cell r="B1110" t="str">
            <v>PQ-0000-E-7001</v>
          </cell>
          <cell r="C1110" t="str">
            <v>PL-E06-E06-002</v>
          </cell>
          <cell r="D1110" t="str">
            <v>E.40.EL.000.180</v>
          </cell>
          <cell r="E1110" t="str">
            <v>Planilha de Quantidades</v>
          </cell>
          <cell r="F1110">
            <v>0</v>
          </cell>
          <cell r="H1110" t="str">
            <v>A4</v>
          </cell>
          <cell r="I1110">
            <v>1</v>
          </cell>
          <cell r="J1110">
            <v>39480</v>
          </cell>
          <cell r="K1110">
            <v>39539</v>
          </cell>
          <cell r="P1110" t="str">
            <v/>
          </cell>
          <cell r="S1110" t="str">
            <v/>
          </cell>
        </row>
        <row r="1111">
          <cell r="E1111" t="str">
            <v>TELEFONIA E DADOS</v>
          </cell>
          <cell r="F1111">
            <v>0</v>
          </cell>
          <cell r="P1111" t="str">
            <v/>
          </cell>
          <cell r="S1111" t="str">
            <v/>
          </cell>
        </row>
        <row r="1112">
          <cell r="A1112">
            <v>823</v>
          </cell>
          <cell r="B1112" t="str">
            <v>CP-0000-K-7000</v>
          </cell>
          <cell r="C1112" t="str">
            <v>CP-E06-E47-001</v>
          </cell>
          <cell r="D1112" t="str">
            <v>E.40.CM.000.037</v>
          </cell>
          <cell r="E1112" t="str">
            <v>Critérios de Projeto - Redes Estruturadas</v>
          </cell>
          <cell r="F1112">
            <v>0.75</v>
          </cell>
          <cell r="H1112" t="str">
            <v>A4</v>
          </cell>
          <cell r="I1112">
            <v>3</v>
          </cell>
          <cell r="J1112">
            <v>39315</v>
          </cell>
          <cell r="K1112">
            <v>39344</v>
          </cell>
          <cell r="P1112">
            <v>0</v>
          </cell>
          <cell r="S1112">
            <v>0</v>
          </cell>
        </row>
        <row r="1113">
          <cell r="A1113">
            <v>824</v>
          </cell>
          <cell r="B1113" t="str">
            <v>ET-0000-K-7000</v>
          </cell>
          <cell r="C1113" t="str">
            <v>ET-E06-E47-001</v>
          </cell>
          <cell r="D1113" t="str">
            <v>E.40.CM.000.006</v>
          </cell>
          <cell r="E1113" t="str">
            <v>Especificação Técnica - Equipamentos de Rede Estruturada</v>
          </cell>
          <cell r="F1113">
            <v>0</v>
          </cell>
          <cell r="H1113" t="str">
            <v>A4</v>
          </cell>
          <cell r="I1113">
            <v>1</v>
          </cell>
          <cell r="J1113">
            <v>39480</v>
          </cell>
          <cell r="K1113">
            <v>39539</v>
          </cell>
          <cell r="P1113" t="str">
            <v/>
          </cell>
          <cell r="S1113" t="str">
            <v/>
          </cell>
        </row>
        <row r="1114">
          <cell r="A1114">
            <v>825</v>
          </cell>
          <cell r="B1114" t="str">
            <v>MD-0000-K-7000</v>
          </cell>
          <cell r="C1114" t="str">
            <v>MD-E06-E47-001</v>
          </cell>
          <cell r="D1114" t="str">
            <v>E.40.CM.000.006</v>
          </cell>
          <cell r="E1114" t="str">
            <v>Memorial Descritivo - Descrição dos Serviços do Fornecimento</v>
          </cell>
          <cell r="F1114">
            <v>0</v>
          </cell>
          <cell r="H1114" t="str">
            <v>A4</v>
          </cell>
          <cell r="I1114">
            <v>1</v>
          </cell>
          <cell r="J1114">
            <v>39480</v>
          </cell>
          <cell r="K1114">
            <v>39539</v>
          </cell>
          <cell r="P1114" t="str">
            <v/>
          </cell>
          <cell r="S1114" t="str">
            <v/>
          </cell>
        </row>
        <row r="1115">
          <cell r="A1115">
            <v>826</v>
          </cell>
          <cell r="B1115" t="str">
            <v>RT-0000-K-7000</v>
          </cell>
          <cell r="C1115" t="str">
            <v>RM-E06-E47-001</v>
          </cell>
          <cell r="D1115" t="str">
            <v>E.40.CM.000.006</v>
          </cell>
          <cell r="E1115" t="str">
            <v>Requisição Técnico (Requisição de Materiais - Materiais e Serviços de Redes Estruturadas)</v>
          </cell>
          <cell r="F1115">
            <v>0</v>
          </cell>
          <cell r="H1115" t="str">
            <v>A4</v>
          </cell>
          <cell r="I1115">
            <v>1</v>
          </cell>
          <cell r="J1115">
            <v>39480</v>
          </cell>
          <cell r="K1115">
            <v>39539</v>
          </cell>
          <cell r="P1115" t="str">
            <v/>
          </cell>
          <cell r="S1115" t="str">
            <v/>
          </cell>
        </row>
        <row r="1116">
          <cell r="A1116">
            <v>827</v>
          </cell>
          <cell r="B1116" t="str">
            <v>PQ-0000-K-7000</v>
          </cell>
          <cell r="C1116" t="str">
            <v>PL-E06-E47-001</v>
          </cell>
          <cell r="D1116" t="str">
            <v>E.40.CM.000.006</v>
          </cell>
          <cell r="E1116" t="str">
            <v>Planilha de Quantidades para Redes Estruturadas e Telefonia</v>
          </cell>
          <cell r="F1116">
            <v>0</v>
          </cell>
          <cell r="H1116" t="str">
            <v>A4</v>
          </cell>
          <cell r="I1116">
            <v>1</v>
          </cell>
          <cell r="J1116">
            <v>39480</v>
          </cell>
          <cell r="K1116">
            <v>39539</v>
          </cell>
          <cell r="P1116" t="str">
            <v/>
          </cell>
          <cell r="S1116" t="str">
            <v/>
          </cell>
        </row>
        <row r="1117">
          <cell r="E1117" t="str">
            <v>HIDROSSANITÁRIAS</v>
          </cell>
          <cell r="F1117">
            <v>0</v>
          </cell>
          <cell r="P1117" t="str">
            <v/>
          </cell>
          <cell r="S1117" t="str">
            <v/>
          </cell>
        </row>
        <row r="1118">
          <cell r="A1118">
            <v>828</v>
          </cell>
          <cell r="B1118" t="str">
            <v>MC-0000-B-7000</v>
          </cell>
          <cell r="C1118" t="str">
            <v>MC-E06-B49-002</v>
          </cell>
          <cell r="D1118" t="str">
            <v>E.40.IE.000.006</v>
          </cell>
          <cell r="E1118" t="str">
            <v>Memória de Cálculo</v>
          </cell>
          <cell r="F1118">
            <v>0</v>
          </cell>
          <cell r="H1118" t="str">
            <v>A4</v>
          </cell>
          <cell r="I1118">
            <v>1</v>
          </cell>
          <cell r="J1118">
            <v>39480</v>
          </cell>
          <cell r="K1118">
            <v>39539</v>
          </cell>
          <cell r="P1118" t="str">
            <v/>
          </cell>
          <cell r="S1118" t="str">
            <v/>
          </cell>
        </row>
        <row r="1119">
          <cell r="A1119">
            <v>829</v>
          </cell>
          <cell r="B1119" t="str">
            <v>MD-0000-B-7000</v>
          </cell>
          <cell r="C1119" t="str">
            <v>MD-E06-B49-001</v>
          </cell>
          <cell r="D1119" t="str">
            <v>E.40.IE.000.006</v>
          </cell>
          <cell r="E1119" t="str">
            <v>Memorial Descritivo</v>
          </cell>
          <cell r="F1119">
            <v>0</v>
          </cell>
          <cell r="H1119" t="str">
            <v>A4</v>
          </cell>
          <cell r="I1119">
            <v>1</v>
          </cell>
          <cell r="J1119">
            <v>39480</v>
          </cell>
          <cell r="K1119">
            <v>39539</v>
          </cell>
          <cell r="P1119" t="str">
            <v/>
          </cell>
          <cell r="S1119" t="str">
            <v/>
          </cell>
        </row>
        <row r="1120">
          <cell r="A1120">
            <v>830</v>
          </cell>
          <cell r="B1120" t="str">
            <v>CP-0000-B-7000</v>
          </cell>
          <cell r="C1120" t="str">
            <v>CP-E06-B49-001</v>
          </cell>
          <cell r="D1120" t="str">
            <v>E.40.IE.000.035</v>
          </cell>
          <cell r="E1120" t="str">
            <v>PROJETO DETALHADO - 12 MTPA - GERAL - INSTALAÇÕES HIDROSSANITÁRIAS - CRITÉRIOS DE PROJETO</v>
          </cell>
          <cell r="F1120">
            <v>0.8</v>
          </cell>
          <cell r="H1120" t="str">
            <v>A4</v>
          </cell>
          <cell r="I1120">
            <v>3</v>
          </cell>
          <cell r="J1120">
            <v>39315</v>
          </cell>
          <cell r="K1120">
            <v>39344</v>
          </cell>
          <cell r="O1120">
            <v>39339</v>
          </cell>
          <cell r="P1120" t="str">
            <v>B</v>
          </cell>
          <cell r="Q1120" t="str">
            <v>0011/07</v>
          </cell>
          <cell r="R1120">
            <v>39339</v>
          </cell>
          <cell r="S1120" t="str">
            <v>B</v>
          </cell>
          <cell r="T1120" t="str">
            <v>0011/07</v>
          </cell>
        </row>
        <row r="1121">
          <cell r="A1121">
            <v>831</v>
          </cell>
          <cell r="B1121" t="str">
            <v>ET-0000-B-7000</v>
          </cell>
          <cell r="C1121" t="str">
            <v>ET-E06-B49-001</v>
          </cell>
          <cell r="D1121" t="str">
            <v>E.40.IE.000.006</v>
          </cell>
          <cell r="E1121" t="str">
            <v>Especificação Técnica</v>
          </cell>
          <cell r="F1121">
            <v>0</v>
          </cell>
          <cell r="H1121" t="str">
            <v>A4</v>
          </cell>
          <cell r="I1121">
            <v>1</v>
          </cell>
          <cell r="J1121">
            <v>39480</v>
          </cell>
          <cell r="K1121">
            <v>39539</v>
          </cell>
          <cell r="P1121" t="str">
            <v/>
          </cell>
          <cell r="S1121" t="str">
            <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bertura"/>
      <sheetName val="Ameacas-Ident e Análise"/>
      <sheetName val="Oport-Ident e Análise"/>
      <sheetName val="Resposta-Ameacas"/>
      <sheetName val="Resposta-Oport"/>
      <sheetName val="Ctl&amp;Resp-Ameacas"/>
      <sheetName val="Ctl&amp;Resp-Oport"/>
      <sheetName val="Painel de Controle"/>
    </sheetNames>
    <sheetDataSet>
      <sheetData sheetId="0" refreshError="1"/>
      <sheetData sheetId="1" refreshError="1"/>
      <sheetData sheetId="2">
        <row r="3">
          <cell r="K3">
            <v>1</v>
          </cell>
        </row>
        <row r="10">
          <cell r="J10">
            <v>0</v>
          </cell>
        </row>
        <row r="11">
          <cell r="J11">
            <v>0</v>
          </cell>
        </row>
        <row r="12">
          <cell r="J12">
            <v>0</v>
          </cell>
        </row>
        <row r="13">
          <cell r="J13">
            <v>0</v>
          </cell>
        </row>
        <row r="14">
          <cell r="J14">
            <v>0</v>
          </cell>
        </row>
        <row r="15">
          <cell r="J15">
            <v>0</v>
          </cell>
        </row>
        <row r="16">
          <cell r="J16">
            <v>0</v>
          </cell>
        </row>
        <row r="17">
          <cell r="J17">
            <v>0</v>
          </cell>
        </row>
        <row r="18">
          <cell r="J18">
            <v>0</v>
          </cell>
        </row>
        <row r="19">
          <cell r="J19">
            <v>0</v>
          </cell>
        </row>
        <row r="20">
          <cell r="J20">
            <v>0</v>
          </cell>
        </row>
        <row r="21">
          <cell r="J21">
            <v>0</v>
          </cell>
        </row>
        <row r="22">
          <cell r="J22">
            <v>0</v>
          </cell>
        </row>
        <row r="23">
          <cell r="J23">
            <v>0</v>
          </cell>
        </row>
        <row r="24">
          <cell r="J24">
            <v>0</v>
          </cell>
        </row>
        <row r="25">
          <cell r="J25">
            <v>0</v>
          </cell>
        </row>
        <row r="26">
          <cell r="J26">
            <v>0</v>
          </cell>
        </row>
        <row r="27">
          <cell r="J27">
            <v>0</v>
          </cell>
        </row>
        <row r="28">
          <cell r="J28">
            <v>0</v>
          </cell>
        </row>
        <row r="29">
          <cell r="J29">
            <v>0</v>
          </cell>
        </row>
        <row r="30">
          <cell r="J30">
            <v>0</v>
          </cell>
        </row>
        <row r="31">
          <cell r="J31">
            <v>0</v>
          </cell>
        </row>
        <row r="32">
          <cell r="J32">
            <v>0</v>
          </cell>
        </row>
        <row r="33">
          <cell r="J33">
            <v>0</v>
          </cell>
        </row>
        <row r="34">
          <cell r="J34">
            <v>0</v>
          </cell>
        </row>
        <row r="35">
          <cell r="J35">
            <v>0</v>
          </cell>
        </row>
        <row r="36">
          <cell r="J36">
            <v>0</v>
          </cell>
        </row>
        <row r="37">
          <cell r="J37">
            <v>0</v>
          </cell>
        </row>
        <row r="38">
          <cell r="J38">
            <v>0</v>
          </cell>
        </row>
        <row r="39">
          <cell r="J39">
            <v>0</v>
          </cell>
        </row>
        <row r="40">
          <cell r="J40">
            <v>0</v>
          </cell>
        </row>
        <row r="41">
          <cell r="J41">
            <v>0</v>
          </cell>
        </row>
        <row r="42">
          <cell r="J42">
            <v>0</v>
          </cell>
        </row>
        <row r="43">
          <cell r="J43">
            <v>0</v>
          </cell>
        </row>
        <row r="44">
          <cell r="J44">
            <v>0</v>
          </cell>
        </row>
        <row r="45">
          <cell r="J45">
            <v>0</v>
          </cell>
        </row>
        <row r="46">
          <cell r="J46">
            <v>0</v>
          </cell>
        </row>
        <row r="47">
          <cell r="J47">
            <v>0</v>
          </cell>
        </row>
        <row r="48">
          <cell r="J48">
            <v>0</v>
          </cell>
        </row>
        <row r="49">
          <cell r="J49">
            <v>0</v>
          </cell>
        </row>
        <row r="50">
          <cell r="J50">
            <v>0</v>
          </cell>
        </row>
        <row r="51">
          <cell r="J51">
            <v>0</v>
          </cell>
        </row>
        <row r="52">
          <cell r="J52">
            <v>0</v>
          </cell>
        </row>
        <row r="53">
          <cell r="J53">
            <v>0</v>
          </cell>
        </row>
        <row r="54">
          <cell r="J54">
            <v>0</v>
          </cell>
        </row>
        <row r="55">
          <cell r="J55">
            <v>0</v>
          </cell>
        </row>
        <row r="56">
          <cell r="J56">
            <v>0</v>
          </cell>
        </row>
        <row r="57">
          <cell r="J57">
            <v>0</v>
          </cell>
        </row>
        <row r="58">
          <cell r="J58">
            <v>0</v>
          </cell>
        </row>
        <row r="59">
          <cell r="J59">
            <v>0</v>
          </cell>
        </row>
        <row r="60">
          <cell r="J60">
            <v>0</v>
          </cell>
        </row>
        <row r="61">
          <cell r="J61">
            <v>0</v>
          </cell>
        </row>
        <row r="62">
          <cell r="J62">
            <v>0</v>
          </cell>
        </row>
        <row r="63">
          <cell r="J63">
            <v>0</v>
          </cell>
        </row>
        <row r="64">
          <cell r="J64">
            <v>0</v>
          </cell>
        </row>
        <row r="65">
          <cell r="J65">
            <v>0</v>
          </cell>
        </row>
        <row r="66">
          <cell r="J66">
            <v>0</v>
          </cell>
        </row>
        <row r="67">
          <cell r="J67">
            <v>0</v>
          </cell>
        </row>
        <row r="68">
          <cell r="J68">
            <v>0</v>
          </cell>
        </row>
        <row r="69">
          <cell r="J69">
            <v>0</v>
          </cell>
        </row>
        <row r="70">
          <cell r="J70">
            <v>0</v>
          </cell>
        </row>
        <row r="71">
          <cell r="J71">
            <v>0</v>
          </cell>
        </row>
        <row r="72">
          <cell r="J72">
            <v>0</v>
          </cell>
        </row>
        <row r="73">
          <cell r="J73">
            <v>0</v>
          </cell>
        </row>
        <row r="74">
          <cell r="J74">
            <v>0</v>
          </cell>
        </row>
        <row r="75">
          <cell r="J75">
            <v>0</v>
          </cell>
        </row>
        <row r="76">
          <cell r="J76">
            <v>0</v>
          </cell>
        </row>
        <row r="77">
          <cell r="J77">
            <v>0</v>
          </cell>
        </row>
        <row r="78">
          <cell r="J78">
            <v>0</v>
          </cell>
        </row>
        <row r="79">
          <cell r="J79">
            <v>0</v>
          </cell>
        </row>
        <row r="80">
          <cell r="J80">
            <v>0</v>
          </cell>
        </row>
        <row r="81">
          <cell r="J81">
            <v>0</v>
          </cell>
        </row>
        <row r="82">
          <cell r="J82">
            <v>0</v>
          </cell>
        </row>
        <row r="83">
          <cell r="J83">
            <v>0</v>
          </cell>
        </row>
        <row r="84">
          <cell r="J84">
            <v>0</v>
          </cell>
        </row>
        <row r="85">
          <cell r="J85">
            <v>0</v>
          </cell>
        </row>
        <row r="86">
          <cell r="J86">
            <v>0</v>
          </cell>
        </row>
        <row r="87">
          <cell r="J87">
            <v>0</v>
          </cell>
        </row>
        <row r="88">
          <cell r="J88">
            <v>0</v>
          </cell>
        </row>
        <row r="89">
          <cell r="J89">
            <v>0</v>
          </cell>
        </row>
        <row r="90">
          <cell r="J90">
            <v>0</v>
          </cell>
        </row>
        <row r="91">
          <cell r="J91">
            <v>0</v>
          </cell>
        </row>
        <row r="92">
          <cell r="J92">
            <v>0</v>
          </cell>
        </row>
        <row r="93">
          <cell r="J93">
            <v>0</v>
          </cell>
        </row>
        <row r="94">
          <cell r="J94">
            <v>0</v>
          </cell>
        </row>
        <row r="95">
          <cell r="J95">
            <v>0</v>
          </cell>
        </row>
        <row r="96">
          <cell r="J96">
            <v>0</v>
          </cell>
        </row>
        <row r="97">
          <cell r="J97">
            <v>0</v>
          </cell>
        </row>
        <row r="98">
          <cell r="J98">
            <v>0</v>
          </cell>
        </row>
        <row r="99">
          <cell r="J99">
            <v>0</v>
          </cell>
        </row>
        <row r="100">
          <cell r="J100">
            <v>0</v>
          </cell>
        </row>
        <row r="101">
          <cell r="J101">
            <v>0</v>
          </cell>
        </row>
        <row r="102">
          <cell r="J102">
            <v>0</v>
          </cell>
        </row>
        <row r="103">
          <cell r="J103">
            <v>0</v>
          </cell>
        </row>
        <row r="104">
          <cell r="J104">
            <v>0</v>
          </cell>
        </row>
        <row r="105">
          <cell r="J105">
            <v>0</v>
          </cell>
        </row>
        <row r="106">
          <cell r="J106">
            <v>0</v>
          </cell>
        </row>
        <row r="107">
          <cell r="J107">
            <v>0</v>
          </cell>
        </row>
        <row r="108">
          <cell r="J108">
            <v>0</v>
          </cell>
        </row>
        <row r="109">
          <cell r="J109">
            <v>0</v>
          </cell>
        </row>
        <row r="110">
          <cell r="J110">
            <v>0</v>
          </cell>
        </row>
        <row r="111">
          <cell r="J111">
            <v>0</v>
          </cell>
        </row>
        <row r="112">
          <cell r="J112">
            <v>0</v>
          </cell>
        </row>
        <row r="113">
          <cell r="J113">
            <v>0</v>
          </cell>
        </row>
        <row r="114">
          <cell r="J114">
            <v>0</v>
          </cell>
        </row>
        <row r="115">
          <cell r="J115">
            <v>0</v>
          </cell>
        </row>
        <row r="116">
          <cell r="J116">
            <v>0</v>
          </cell>
        </row>
        <row r="117">
          <cell r="J117">
            <v>0</v>
          </cell>
        </row>
        <row r="118">
          <cell r="J118">
            <v>0</v>
          </cell>
        </row>
        <row r="119">
          <cell r="J119">
            <v>0</v>
          </cell>
        </row>
        <row r="120">
          <cell r="J120">
            <v>0</v>
          </cell>
        </row>
        <row r="121">
          <cell r="J121">
            <v>0</v>
          </cell>
        </row>
        <row r="122">
          <cell r="J122">
            <v>0</v>
          </cell>
        </row>
        <row r="123">
          <cell r="J123">
            <v>0</v>
          </cell>
        </row>
        <row r="124">
          <cell r="J124">
            <v>0</v>
          </cell>
        </row>
        <row r="125">
          <cell r="J125">
            <v>0</v>
          </cell>
        </row>
        <row r="126">
          <cell r="J126">
            <v>0</v>
          </cell>
        </row>
        <row r="127">
          <cell r="J127">
            <v>0</v>
          </cell>
        </row>
        <row r="128">
          <cell r="J128">
            <v>0</v>
          </cell>
        </row>
        <row r="129">
          <cell r="J129">
            <v>0</v>
          </cell>
        </row>
        <row r="130">
          <cell r="J130">
            <v>0</v>
          </cell>
        </row>
        <row r="131">
          <cell r="J131">
            <v>0</v>
          </cell>
        </row>
        <row r="132">
          <cell r="J132">
            <v>0</v>
          </cell>
        </row>
        <row r="133">
          <cell r="J133">
            <v>0</v>
          </cell>
        </row>
        <row r="134">
          <cell r="J134">
            <v>0</v>
          </cell>
        </row>
        <row r="135">
          <cell r="J135">
            <v>0</v>
          </cell>
        </row>
        <row r="136">
          <cell r="J136">
            <v>0</v>
          </cell>
        </row>
        <row r="137">
          <cell r="J137">
            <v>0</v>
          </cell>
        </row>
        <row r="138">
          <cell r="J138">
            <v>0</v>
          </cell>
        </row>
        <row r="139">
          <cell r="J139">
            <v>0</v>
          </cell>
        </row>
        <row r="140">
          <cell r="J140">
            <v>0</v>
          </cell>
        </row>
        <row r="141">
          <cell r="J141">
            <v>0</v>
          </cell>
        </row>
        <row r="142">
          <cell r="J142">
            <v>0</v>
          </cell>
        </row>
        <row r="143">
          <cell r="J143">
            <v>0</v>
          </cell>
        </row>
        <row r="144">
          <cell r="J144">
            <v>0</v>
          </cell>
        </row>
        <row r="145">
          <cell r="J145">
            <v>0</v>
          </cell>
        </row>
        <row r="146">
          <cell r="J146">
            <v>0</v>
          </cell>
        </row>
        <row r="147">
          <cell r="J147">
            <v>0</v>
          </cell>
        </row>
        <row r="148">
          <cell r="J148">
            <v>0</v>
          </cell>
        </row>
        <row r="149">
          <cell r="J149">
            <v>0</v>
          </cell>
        </row>
        <row r="150">
          <cell r="J150">
            <v>0</v>
          </cell>
        </row>
        <row r="151">
          <cell r="J151">
            <v>0</v>
          </cell>
        </row>
        <row r="152">
          <cell r="J152">
            <v>0</v>
          </cell>
        </row>
        <row r="153">
          <cell r="J153">
            <v>0</v>
          </cell>
        </row>
        <row r="154">
          <cell r="J154">
            <v>0</v>
          </cell>
        </row>
        <row r="155">
          <cell r="J155">
            <v>0</v>
          </cell>
        </row>
        <row r="156">
          <cell r="J156">
            <v>0</v>
          </cell>
        </row>
        <row r="157">
          <cell r="J157">
            <v>0</v>
          </cell>
        </row>
        <row r="158">
          <cell r="J158">
            <v>0</v>
          </cell>
        </row>
        <row r="159">
          <cell r="J159">
            <v>0</v>
          </cell>
        </row>
        <row r="160">
          <cell r="J160">
            <v>0</v>
          </cell>
        </row>
        <row r="161">
          <cell r="J161">
            <v>0</v>
          </cell>
        </row>
        <row r="162">
          <cell r="J162">
            <v>0</v>
          </cell>
        </row>
        <row r="163">
          <cell r="J163">
            <v>0</v>
          </cell>
        </row>
        <row r="164">
          <cell r="J164">
            <v>0</v>
          </cell>
        </row>
        <row r="165">
          <cell r="J165">
            <v>0</v>
          </cell>
        </row>
        <row r="166">
          <cell r="J166">
            <v>0</v>
          </cell>
        </row>
        <row r="167">
          <cell r="J167">
            <v>0</v>
          </cell>
        </row>
        <row r="168">
          <cell r="J168">
            <v>0</v>
          </cell>
        </row>
        <row r="169">
          <cell r="J169">
            <v>0</v>
          </cell>
        </row>
        <row r="170">
          <cell r="J170">
            <v>0</v>
          </cell>
        </row>
        <row r="171">
          <cell r="J171">
            <v>0</v>
          </cell>
        </row>
        <row r="172">
          <cell r="J172">
            <v>0</v>
          </cell>
        </row>
        <row r="173">
          <cell r="J173">
            <v>0</v>
          </cell>
        </row>
        <row r="174">
          <cell r="J174">
            <v>0</v>
          </cell>
        </row>
        <row r="175">
          <cell r="J175">
            <v>0</v>
          </cell>
        </row>
        <row r="176">
          <cell r="J176">
            <v>0</v>
          </cell>
        </row>
        <row r="177">
          <cell r="J177">
            <v>0</v>
          </cell>
        </row>
        <row r="178">
          <cell r="J178">
            <v>0</v>
          </cell>
        </row>
        <row r="179">
          <cell r="J179">
            <v>0</v>
          </cell>
        </row>
        <row r="180">
          <cell r="J180">
            <v>0</v>
          </cell>
        </row>
        <row r="181">
          <cell r="J181">
            <v>0</v>
          </cell>
        </row>
        <row r="182">
          <cell r="J182">
            <v>0</v>
          </cell>
        </row>
        <row r="183">
          <cell r="J183">
            <v>0</v>
          </cell>
        </row>
        <row r="184">
          <cell r="J184">
            <v>0</v>
          </cell>
        </row>
        <row r="185">
          <cell r="J185">
            <v>0</v>
          </cell>
        </row>
        <row r="186">
          <cell r="J186">
            <v>0</v>
          </cell>
        </row>
        <row r="187">
          <cell r="J187">
            <v>0</v>
          </cell>
        </row>
        <row r="188">
          <cell r="J188">
            <v>0</v>
          </cell>
        </row>
        <row r="189">
          <cell r="J189">
            <v>0</v>
          </cell>
        </row>
        <row r="190">
          <cell r="J190">
            <v>0</v>
          </cell>
        </row>
        <row r="191">
          <cell r="J191">
            <v>0</v>
          </cell>
        </row>
        <row r="192">
          <cell r="J192">
            <v>0</v>
          </cell>
        </row>
        <row r="193">
          <cell r="J193">
            <v>0</v>
          </cell>
        </row>
        <row r="194">
          <cell r="J194">
            <v>0</v>
          </cell>
        </row>
        <row r="195">
          <cell r="J195">
            <v>0</v>
          </cell>
        </row>
        <row r="196">
          <cell r="J196">
            <v>0</v>
          </cell>
        </row>
        <row r="197">
          <cell r="J197">
            <v>0</v>
          </cell>
        </row>
        <row r="198">
          <cell r="J198">
            <v>0</v>
          </cell>
        </row>
        <row r="199">
          <cell r="J199">
            <v>0</v>
          </cell>
        </row>
        <row r="200">
          <cell r="J200">
            <v>0</v>
          </cell>
        </row>
        <row r="201">
          <cell r="J201">
            <v>0</v>
          </cell>
        </row>
        <row r="202">
          <cell r="J202">
            <v>0</v>
          </cell>
        </row>
        <row r="203">
          <cell r="J203">
            <v>0</v>
          </cell>
        </row>
        <row r="204">
          <cell r="J204">
            <v>0</v>
          </cell>
        </row>
        <row r="205">
          <cell r="J205">
            <v>0</v>
          </cell>
        </row>
        <row r="206">
          <cell r="J206">
            <v>0</v>
          </cell>
        </row>
        <row r="207">
          <cell r="J207">
            <v>0</v>
          </cell>
        </row>
        <row r="208">
          <cell r="J208">
            <v>0</v>
          </cell>
        </row>
        <row r="209">
          <cell r="J209">
            <v>0</v>
          </cell>
        </row>
      </sheetData>
      <sheetData sheetId="3" refreshError="1"/>
      <sheetData sheetId="4" refreshError="1"/>
      <sheetData sheetId="5" refreshError="1"/>
      <sheetData sheetId="6" refreshError="1"/>
      <sheetData sheetId="7"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Production"/>
      <sheetName val="Equipment Hours"/>
      <sheetName val="Fuel Costs"/>
      <sheetName val="Power Costs"/>
      <sheetName val="Lube Costs"/>
      <sheetName val="Maintenance Costs"/>
      <sheetName val="Tires"/>
      <sheetName val="Explosives"/>
      <sheetName val="Drilling Supplies"/>
      <sheetName val="Labour"/>
      <sheetName val="Op Costs Summary"/>
      <sheetName val="Op Costs Detail"/>
    </sheetNames>
    <sheetDataSet>
      <sheetData sheetId="0">
        <row r="7">
          <cell r="A7" t="str">
            <v>Paracatu 2006</v>
          </cell>
        </row>
      </sheetData>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png"/><Relationship Id="rId4" Type="http://schemas.openxmlformats.org/officeDocument/2006/relationships/oleObject" Target="../embeddings/oleObject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1.png"/><Relationship Id="rId4" Type="http://schemas.openxmlformats.org/officeDocument/2006/relationships/oleObject" Target="../embeddings/oleObject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22"/>
  <sheetViews>
    <sheetView zoomScale="130" zoomScaleNormal="130" workbookViewId="0">
      <selection activeCell="B6" sqref="B6"/>
    </sheetView>
  </sheetViews>
  <sheetFormatPr defaultColWidth="11.42578125" defaultRowHeight="12" x14ac:dyDescent="0.2"/>
  <cols>
    <col min="1" max="1" width="27.85546875" style="67" customWidth="1"/>
    <col min="2" max="2" width="14.42578125" style="67" customWidth="1"/>
    <col min="3" max="10" width="11.42578125" style="67" customWidth="1"/>
    <col min="11" max="11" width="9.140625" style="67" customWidth="1"/>
    <col min="12" max="41" width="11.42578125" style="67" customWidth="1"/>
    <col min="42" max="218" width="11.42578125" style="67"/>
    <col min="219" max="219" width="41.7109375" style="67" customWidth="1"/>
    <col min="220" max="220" width="81.28515625" style="67" customWidth="1"/>
    <col min="221" max="230" width="0" style="67" hidden="1" customWidth="1"/>
    <col min="231" max="232" width="3.140625" style="67" customWidth="1"/>
    <col min="233" max="245" width="1.85546875" style="67" customWidth="1"/>
    <col min="246" max="297" width="11.42578125" style="67" customWidth="1"/>
    <col min="298" max="474" width="11.42578125" style="67"/>
    <col min="475" max="475" width="41.7109375" style="67" customWidth="1"/>
    <col min="476" max="476" width="81.28515625" style="67" customWidth="1"/>
    <col min="477" max="486" width="0" style="67" hidden="1" customWidth="1"/>
    <col min="487" max="488" width="3.140625" style="67" customWidth="1"/>
    <col min="489" max="501" width="1.85546875" style="67" customWidth="1"/>
    <col min="502" max="553" width="11.42578125" style="67" customWidth="1"/>
    <col min="554" max="730" width="11.42578125" style="67"/>
    <col min="731" max="731" width="41.7109375" style="67" customWidth="1"/>
    <col min="732" max="732" width="81.28515625" style="67" customWidth="1"/>
    <col min="733" max="742" width="0" style="67" hidden="1" customWidth="1"/>
    <col min="743" max="744" width="3.140625" style="67" customWidth="1"/>
    <col min="745" max="757" width="1.85546875" style="67" customWidth="1"/>
    <col min="758" max="809" width="11.42578125" style="67" customWidth="1"/>
    <col min="810" max="986" width="11.42578125" style="67"/>
    <col min="987" max="987" width="41.7109375" style="67" customWidth="1"/>
    <col min="988" max="988" width="81.28515625" style="67" customWidth="1"/>
    <col min="989" max="998" width="0" style="67" hidden="1" customWidth="1"/>
    <col min="999" max="1000" width="3.140625" style="67" customWidth="1"/>
    <col min="1001" max="1013" width="1.85546875" style="67" customWidth="1"/>
    <col min="1014" max="1065" width="11.42578125" style="67" customWidth="1"/>
    <col min="1066" max="1242" width="11.42578125" style="67"/>
    <col min="1243" max="1243" width="41.7109375" style="67" customWidth="1"/>
    <col min="1244" max="1244" width="81.28515625" style="67" customWidth="1"/>
    <col min="1245" max="1254" width="0" style="67" hidden="1" customWidth="1"/>
    <col min="1255" max="1256" width="3.140625" style="67" customWidth="1"/>
    <col min="1257" max="1269" width="1.85546875" style="67" customWidth="1"/>
    <col min="1270" max="1321" width="11.42578125" style="67" customWidth="1"/>
    <col min="1322" max="1498" width="11.42578125" style="67"/>
    <col min="1499" max="1499" width="41.7109375" style="67" customWidth="1"/>
    <col min="1500" max="1500" width="81.28515625" style="67" customWidth="1"/>
    <col min="1501" max="1510" width="0" style="67" hidden="1" customWidth="1"/>
    <col min="1511" max="1512" width="3.140625" style="67" customWidth="1"/>
    <col min="1513" max="1525" width="1.85546875" style="67" customWidth="1"/>
    <col min="1526" max="1577" width="11.42578125" style="67" customWidth="1"/>
    <col min="1578" max="1754" width="11.42578125" style="67"/>
    <col min="1755" max="1755" width="41.7109375" style="67" customWidth="1"/>
    <col min="1756" max="1756" width="81.28515625" style="67" customWidth="1"/>
    <col min="1757" max="1766" width="0" style="67" hidden="1" customWidth="1"/>
    <col min="1767" max="1768" width="3.140625" style="67" customWidth="1"/>
    <col min="1769" max="1781" width="1.85546875" style="67" customWidth="1"/>
    <col min="1782" max="1833" width="11.42578125" style="67" customWidth="1"/>
    <col min="1834" max="2010" width="11.42578125" style="67"/>
    <col min="2011" max="2011" width="41.7109375" style="67" customWidth="1"/>
    <col min="2012" max="2012" width="81.28515625" style="67" customWidth="1"/>
    <col min="2013" max="2022" width="0" style="67" hidden="1" customWidth="1"/>
    <col min="2023" max="2024" width="3.140625" style="67" customWidth="1"/>
    <col min="2025" max="2037" width="1.85546875" style="67" customWidth="1"/>
    <col min="2038" max="2089" width="11.42578125" style="67" customWidth="1"/>
    <col min="2090" max="2266" width="11.42578125" style="67"/>
    <col min="2267" max="2267" width="41.7109375" style="67" customWidth="1"/>
    <col min="2268" max="2268" width="81.28515625" style="67" customWidth="1"/>
    <col min="2269" max="2278" width="0" style="67" hidden="1" customWidth="1"/>
    <col min="2279" max="2280" width="3.140625" style="67" customWidth="1"/>
    <col min="2281" max="2293" width="1.85546875" style="67" customWidth="1"/>
    <col min="2294" max="2345" width="11.42578125" style="67" customWidth="1"/>
    <col min="2346" max="2522" width="11.42578125" style="67"/>
    <col min="2523" max="2523" width="41.7109375" style="67" customWidth="1"/>
    <col min="2524" max="2524" width="81.28515625" style="67" customWidth="1"/>
    <col min="2525" max="2534" width="0" style="67" hidden="1" customWidth="1"/>
    <col min="2535" max="2536" width="3.140625" style="67" customWidth="1"/>
    <col min="2537" max="2549" width="1.85546875" style="67" customWidth="1"/>
    <col min="2550" max="2601" width="11.42578125" style="67" customWidth="1"/>
    <col min="2602" max="2778" width="11.42578125" style="67"/>
    <col min="2779" max="2779" width="41.7109375" style="67" customWidth="1"/>
    <col min="2780" max="2780" width="81.28515625" style="67" customWidth="1"/>
    <col min="2781" max="2790" width="0" style="67" hidden="1" customWidth="1"/>
    <col min="2791" max="2792" width="3.140625" style="67" customWidth="1"/>
    <col min="2793" max="2805" width="1.85546875" style="67" customWidth="1"/>
    <col min="2806" max="2857" width="11.42578125" style="67" customWidth="1"/>
    <col min="2858" max="3034" width="11.42578125" style="67"/>
    <col min="3035" max="3035" width="41.7109375" style="67" customWidth="1"/>
    <col min="3036" max="3036" width="81.28515625" style="67" customWidth="1"/>
    <col min="3037" max="3046" width="0" style="67" hidden="1" customWidth="1"/>
    <col min="3047" max="3048" width="3.140625" style="67" customWidth="1"/>
    <col min="3049" max="3061" width="1.85546875" style="67" customWidth="1"/>
    <col min="3062" max="3113" width="11.42578125" style="67" customWidth="1"/>
    <col min="3114" max="3290" width="11.42578125" style="67"/>
    <col min="3291" max="3291" width="41.7109375" style="67" customWidth="1"/>
    <col min="3292" max="3292" width="81.28515625" style="67" customWidth="1"/>
    <col min="3293" max="3302" width="0" style="67" hidden="1" customWidth="1"/>
    <col min="3303" max="3304" width="3.140625" style="67" customWidth="1"/>
    <col min="3305" max="3317" width="1.85546875" style="67" customWidth="1"/>
    <col min="3318" max="3369" width="11.42578125" style="67" customWidth="1"/>
    <col min="3370" max="3546" width="11.42578125" style="67"/>
    <col min="3547" max="3547" width="41.7109375" style="67" customWidth="1"/>
    <col min="3548" max="3548" width="81.28515625" style="67" customWidth="1"/>
    <col min="3549" max="3558" width="0" style="67" hidden="1" customWidth="1"/>
    <col min="3559" max="3560" width="3.140625" style="67" customWidth="1"/>
    <col min="3561" max="3573" width="1.85546875" style="67" customWidth="1"/>
    <col min="3574" max="3625" width="11.42578125" style="67" customWidth="1"/>
    <col min="3626" max="3802" width="11.42578125" style="67"/>
    <col min="3803" max="3803" width="41.7109375" style="67" customWidth="1"/>
    <col min="3804" max="3804" width="81.28515625" style="67" customWidth="1"/>
    <col min="3805" max="3814" width="0" style="67" hidden="1" customWidth="1"/>
    <col min="3815" max="3816" width="3.140625" style="67" customWidth="1"/>
    <col min="3817" max="3829" width="1.85546875" style="67" customWidth="1"/>
    <col min="3830" max="3881" width="11.42578125" style="67" customWidth="1"/>
    <col min="3882" max="4058" width="11.42578125" style="67"/>
    <col min="4059" max="4059" width="41.7109375" style="67" customWidth="1"/>
    <col min="4060" max="4060" width="81.28515625" style="67" customWidth="1"/>
    <col min="4061" max="4070" width="0" style="67" hidden="1" customWidth="1"/>
    <col min="4071" max="4072" width="3.140625" style="67" customWidth="1"/>
    <col min="4073" max="4085" width="1.85546875" style="67" customWidth="1"/>
    <col min="4086" max="4137" width="11.42578125" style="67" customWidth="1"/>
    <col min="4138" max="4314" width="11.42578125" style="67"/>
    <col min="4315" max="4315" width="41.7109375" style="67" customWidth="1"/>
    <col min="4316" max="4316" width="81.28515625" style="67" customWidth="1"/>
    <col min="4317" max="4326" width="0" style="67" hidden="1" customWidth="1"/>
    <col min="4327" max="4328" width="3.140625" style="67" customWidth="1"/>
    <col min="4329" max="4341" width="1.85546875" style="67" customWidth="1"/>
    <col min="4342" max="4393" width="11.42578125" style="67" customWidth="1"/>
    <col min="4394" max="4570" width="11.42578125" style="67"/>
    <col min="4571" max="4571" width="41.7109375" style="67" customWidth="1"/>
    <col min="4572" max="4572" width="81.28515625" style="67" customWidth="1"/>
    <col min="4573" max="4582" width="0" style="67" hidden="1" customWidth="1"/>
    <col min="4583" max="4584" width="3.140625" style="67" customWidth="1"/>
    <col min="4585" max="4597" width="1.85546875" style="67" customWidth="1"/>
    <col min="4598" max="4649" width="11.42578125" style="67" customWidth="1"/>
    <col min="4650" max="4826" width="11.42578125" style="67"/>
    <col min="4827" max="4827" width="41.7109375" style="67" customWidth="1"/>
    <col min="4828" max="4828" width="81.28515625" style="67" customWidth="1"/>
    <col min="4829" max="4838" width="0" style="67" hidden="1" customWidth="1"/>
    <col min="4839" max="4840" width="3.140625" style="67" customWidth="1"/>
    <col min="4841" max="4853" width="1.85546875" style="67" customWidth="1"/>
    <col min="4854" max="4905" width="11.42578125" style="67" customWidth="1"/>
    <col min="4906" max="5082" width="11.42578125" style="67"/>
    <col min="5083" max="5083" width="41.7109375" style="67" customWidth="1"/>
    <col min="5084" max="5084" width="81.28515625" style="67" customWidth="1"/>
    <col min="5085" max="5094" width="0" style="67" hidden="1" customWidth="1"/>
    <col min="5095" max="5096" width="3.140625" style="67" customWidth="1"/>
    <col min="5097" max="5109" width="1.85546875" style="67" customWidth="1"/>
    <col min="5110" max="5161" width="11.42578125" style="67" customWidth="1"/>
    <col min="5162" max="5338" width="11.42578125" style="67"/>
    <col min="5339" max="5339" width="41.7109375" style="67" customWidth="1"/>
    <col min="5340" max="5340" width="81.28515625" style="67" customWidth="1"/>
    <col min="5341" max="5350" width="0" style="67" hidden="1" customWidth="1"/>
    <col min="5351" max="5352" width="3.140625" style="67" customWidth="1"/>
    <col min="5353" max="5365" width="1.85546875" style="67" customWidth="1"/>
    <col min="5366" max="5417" width="11.42578125" style="67" customWidth="1"/>
    <col min="5418" max="5594" width="11.42578125" style="67"/>
    <col min="5595" max="5595" width="41.7109375" style="67" customWidth="1"/>
    <col min="5596" max="5596" width="81.28515625" style="67" customWidth="1"/>
    <col min="5597" max="5606" width="0" style="67" hidden="1" customWidth="1"/>
    <col min="5607" max="5608" width="3.140625" style="67" customWidth="1"/>
    <col min="5609" max="5621" width="1.85546875" style="67" customWidth="1"/>
    <col min="5622" max="5673" width="11.42578125" style="67" customWidth="1"/>
    <col min="5674" max="5850" width="11.42578125" style="67"/>
    <col min="5851" max="5851" width="41.7109375" style="67" customWidth="1"/>
    <col min="5852" max="5852" width="81.28515625" style="67" customWidth="1"/>
    <col min="5853" max="5862" width="0" style="67" hidden="1" customWidth="1"/>
    <col min="5863" max="5864" width="3.140625" style="67" customWidth="1"/>
    <col min="5865" max="5877" width="1.85546875" style="67" customWidth="1"/>
    <col min="5878" max="5929" width="11.42578125" style="67" customWidth="1"/>
    <col min="5930" max="6106" width="11.42578125" style="67"/>
    <col min="6107" max="6107" width="41.7109375" style="67" customWidth="1"/>
    <col min="6108" max="6108" width="81.28515625" style="67" customWidth="1"/>
    <col min="6109" max="6118" width="0" style="67" hidden="1" customWidth="1"/>
    <col min="6119" max="6120" width="3.140625" style="67" customWidth="1"/>
    <col min="6121" max="6133" width="1.85546875" style="67" customWidth="1"/>
    <col min="6134" max="6185" width="11.42578125" style="67" customWidth="1"/>
    <col min="6186" max="6362" width="11.42578125" style="67"/>
    <col min="6363" max="6363" width="41.7109375" style="67" customWidth="1"/>
    <col min="6364" max="6364" width="81.28515625" style="67" customWidth="1"/>
    <col min="6365" max="6374" width="0" style="67" hidden="1" customWidth="1"/>
    <col min="6375" max="6376" width="3.140625" style="67" customWidth="1"/>
    <col min="6377" max="6389" width="1.85546875" style="67" customWidth="1"/>
    <col min="6390" max="6441" width="11.42578125" style="67" customWidth="1"/>
    <col min="6442" max="6618" width="11.42578125" style="67"/>
    <col min="6619" max="6619" width="41.7109375" style="67" customWidth="1"/>
    <col min="6620" max="6620" width="81.28515625" style="67" customWidth="1"/>
    <col min="6621" max="6630" width="0" style="67" hidden="1" customWidth="1"/>
    <col min="6631" max="6632" width="3.140625" style="67" customWidth="1"/>
    <col min="6633" max="6645" width="1.85546875" style="67" customWidth="1"/>
    <col min="6646" max="6697" width="11.42578125" style="67" customWidth="1"/>
    <col min="6698" max="6874" width="11.42578125" style="67"/>
    <col min="6875" max="6875" width="41.7109375" style="67" customWidth="1"/>
    <col min="6876" max="6876" width="81.28515625" style="67" customWidth="1"/>
    <col min="6877" max="6886" width="0" style="67" hidden="1" customWidth="1"/>
    <col min="6887" max="6888" width="3.140625" style="67" customWidth="1"/>
    <col min="6889" max="6901" width="1.85546875" style="67" customWidth="1"/>
    <col min="6902" max="6953" width="11.42578125" style="67" customWidth="1"/>
    <col min="6954" max="7130" width="11.42578125" style="67"/>
    <col min="7131" max="7131" width="41.7109375" style="67" customWidth="1"/>
    <col min="7132" max="7132" width="81.28515625" style="67" customWidth="1"/>
    <col min="7133" max="7142" width="0" style="67" hidden="1" customWidth="1"/>
    <col min="7143" max="7144" width="3.140625" style="67" customWidth="1"/>
    <col min="7145" max="7157" width="1.85546875" style="67" customWidth="1"/>
    <col min="7158" max="7209" width="11.42578125" style="67" customWidth="1"/>
    <col min="7210" max="7386" width="11.42578125" style="67"/>
    <col min="7387" max="7387" width="41.7109375" style="67" customWidth="1"/>
    <col min="7388" max="7388" width="81.28515625" style="67" customWidth="1"/>
    <col min="7389" max="7398" width="0" style="67" hidden="1" customWidth="1"/>
    <col min="7399" max="7400" width="3.140625" style="67" customWidth="1"/>
    <col min="7401" max="7413" width="1.85546875" style="67" customWidth="1"/>
    <col min="7414" max="7465" width="11.42578125" style="67" customWidth="1"/>
    <col min="7466" max="7642" width="11.42578125" style="67"/>
    <col min="7643" max="7643" width="41.7109375" style="67" customWidth="1"/>
    <col min="7644" max="7644" width="81.28515625" style="67" customWidth="1"/>
    <col min="7645" max="7654" width="0" style="67" hidden="1" customWidth="1"/>
    <col min="7655" max="7656" width="3.140625" style="67" customWidth="1"/>
    <col min="7657" max="7669" width="1.85546875" style="67" customWidth="1"/>
    <col min="7670" max="7721" width="11.42578125" style="67" customWidth="1"/>
    <col min="7722" max="7898" width="11.42578125" style="67"/>
    <col min="7899" max="7899" width="41.7109375" style="67" customWidth="1"/>
    <col min="7900" max="7900" width="81.28515625" style="67" customWidth="1"/>
    <col min="7901" max="7910" width="0" style="67" hidden="1" customWidth="1"/>
    <col min="7911" max="7912" width="3.140625" style="67" customWidth="1"/>
    <col min="7913" max="7925" width="1.85546875" style="67" customWidth="1"/>
    <col min="7926" max="7977" width="11.42578125" style="67" customWidth="1"/>
    <col min="7978" max="8154" width="11.42578125" style="67"/>
    <col min="8155" max="8155" width="41.7109375" style="67" customWidth="1"/>
    <col min="8156" max="8156" width="81.28515625" style="67" customWidth="1"/>
    <col min="8157" max="8166" width="0" style="67" hidden="1" customWidth="1"/>
    <col min="8167" max="8168" width="3.140625" style="67" customWidth="1"/>
    <col min="8169" max="8181" width="1.85546875" style="67" customWidth="1"/>
    <col min="8182" max="8233" width="11.42578125" style="67" customWidth="1"/>
    <col min="8234" max="8410" width="11.42578125" style="67"/>
    <col min="8411" max="8411" width="41.7109375" style="67" customWidth="1"/>
    <col min="8412" max="8412" width="81.28515625" style="67" customWidth="1"/>
    <col min="8413" max="8422" width="0" style="67" hidden="1" customWidth="1"/>
    <col min="8423" max="8424" width="3.140625" style="67" customWidth="1"/>
    <col min="8425" max="8437" width="1.85546875" style="67" customWidth="1"/>
    <col min="8438" max="8489" width="11.42578125" style="67" customWidth="1"/>
    <col min="8490" max="8666" width="11.42578125" style="67"/>
    <col min="8667" max="8667" width="41.7109375" style="67" customWidth="1"/>
    <col min="8668" max="8668" width="81.28515625" style="67" customWidth="1"/>
    <col min="8669" max="8678" width="0" style="67" hidden="1" customWidth="1"/>
    <col min="8679" max="8680" width="3.140625" style="67" customWidth="1"/>
    <col min="8681" max="8693" width="1.85546875" style="67" customWidth="1"/>
    <col min="8694" max="8745" width="11.42578125" style="67" customWidth="1"/>
    <col min="8746" max="8922" width="11.42578125" style="67"/>
    <col min="8923" max="8923" width="41.7109375" style="67" customWidth="1"/>
    <col min="8924" max="8924" width="81.28515625" style="67" customWidth="1"/>
    <col min="8925" max="8934" width="0" style="67" hidden="1" customWidth="1"/>
    <col min="8935" max="8936" width="3.140625" style="67" customWidth="1"/>
    <col min="8937" max="8949" width="1.85546875" style="67" customWidth="1"/>
    <col min="8950" max="9001" width="11.42578125" style="67" customWidth="1"/>
    <col min="9002" max="9178" width="11.42578125" style="67"/>
    <col min="9179" max="9179" width="41.7109375" style="67" customWidth="1"/>
    <col min="9180" max="9180" width="81.28515625" style="67" customWidth="1"/>
    <col min="9181" max="9190" width="0" style="67" hidden="1" customWidth="1"/>
    <col min="9191" max="9192" width="3.140625" style="67" customWidth="1"/>
    <col min="9193" max="9205" width="1.85546875" style="67" customWidth="1"/>
    <col min="9206" max="9257" width="11.42578125" style="67" customWidth="1"/>
    <col min="9258" max="9434" width="11.42578125" style="67"/>
    <col min="9435" max="9435" width="41.7109375" style="67" customWidth="1"/>
    <col min="9436" max="9436" width="81.28515625" style="67" customWidth="1"/>
    <col min="9437" max="9446" width="0" style="67" hidden="1" customWidth="1"/>
    <col min="9447" max="9448" width="3.140625" style="67" customWidth="1"/>
    <col min="9449" max="9461" width="1.85546875" style="67" customWidth="1"/>
    <col min="9462" max="9513" width="11.42578125" style="67" customWidth="1"/>
    <col min="9514" max="9690" width="11.42578125" style="67"/>
    <col min="9691" max="9691" width="41.7109375" style="67" customWidth="1"/>
    <col min="9692" max="9692" width="81.28515625" style="67" customWidth="1"/>
    <col min="9693" max="9702" width="0" style="67" hidden="1" customWidth="1"/>
    <col min="9703" max="9704" width="3.140625" style="67" customWidth="1"/>
    <col min="9705" max="9717" width="1.85546875" style="67" customWidth="1"/>
    <col min="9718" max="9769" width="11.42578125" style="67" customWidth="1"/>
    <col min="9770" max="9946" width="11.42578125" style="67"/>
    <col min="9947" max="9947" width="41.7109375" style="67" customWidth="1"/>
    <col min="9948" max="9948" width="81.28515625" style="67" customWidth="1"/>
    <col min="9949" max="9958" width="0" style="67" hidden="1" customWidth="1"/>
    <col min="9959" max="9960" width="3.140625" style="67" customWidth="1"/>
    <col min="9961" max="9973" width="1.85546875" style="67" customWidth="1"/>
    <col min="9974" max="10025" width="11.42578125" style="67" customWidth="1"/>
    <col min="10026" max="10202" width="11.42578125" style="67"/>
    <col min="10203" max="10203" width="41.7109375" style="67" customWidth="1"/>
    <col min="10204" max="10204" width="81.28515625" style="67" customWidth="1"/>
    <col min="10205" max="10214" width="0" style="67" hidden="1" customWidth="1"/>
    <col min="10215" max="10216" width="3.140625" style="67" customWidth="1"/>
    <col min="10217" max="10229" width="1.85546875" style="67" customWidth="1"/>
    <col min="10230" max="10281" width="11.42578125" style="67" customWidth="1"/>
    <col min="10282" max="10458" width="11.42578125" style="67"/>
    <col min="10459" max="10459" width="41.7109375" style="67" customWidth="1"/>
    <col min="10460" max="10460" width="81.28515625" style="67" customWidth="1"/>
    <col min="10461" max="10470" width="0" style="67" hidden="1" customWidth="1"/>
    <col min="10471" max="10472" width="3.140625" style="67" customWidth="1"/>
    <col min="10473" max="10485" width="1.85546875" style="67" customWidth="1"/>
    <col min="10486" max="10537" width="11.42578125" style="67" customWidth="1"/>
    <col min="10538" max="10714" width="11.42578125" style="67"/>
    <col min="10715" max="10715" width="41.7109375" style="67" customWidth="1"/>
    <col min="10716" max="10716" width="81.28515625" style="67" customWidth="1"/>
    <col min="10717" max="10726" width="0" style="67" hidden="1" customWidth="1"/>
    <col min="10727" max="10728" width="3.140625" style="67" customWidth="1"/>
    <col min="10729" max="10741" width="1.85546875" style="67" customWidth="1"/>
    <col min="10742" max="10793" width="11.42578125" style="67" customWidth="1"/>
    <col min="10794" max="10970" width="11.42578125" style="67"/>
    <col min="10971" max="10971" width="41.7109375" style="67" customWidth="1"/>
    <col min="10972" max="10972" width="81.28515625" style="67" customWidth="1"/>
    <col min="10973" max="10982" width="0" style="67" hidden="1" customWidth="1"/>
    <col min="10983" max="10984" width="3.140625" style="67" customWidth="1"/>
    <col min="10985" max="10997" width="1.85546875" style="67" customWidth="1"/>
    <col min="10998" max="11049" width="11.42578125" style="67" customWidth="1"/>
    <col min="11050" max="11226" width="11.42578125" style="67"/>
    <col min="11227" max="11227" width="41.7109375" style="67" customWidth="1"/>
    <col min="11228" max="11228" width="81.28515625" style="67" customWidth="1"/>
    <col min="11229" max="11238" width="0" style="67" hidden="1" customWidth="1"/>
    <col min="11239" max="11240" width="3.140625" style="67" customWidth="1"/>
    <col min="11241" max="11253" width="1.85546875" style="67" customWidth="1"/>
    <col min="11254" max="11305" width="11.42578125" style="67" customWidth="1"/>
    <col min="11306" max="11482" width="11.42578125" style="67"/>
    <col min="11483" max="11483" width="41.7109375" style="67" customWidth="1"/>
    <col min="11484" max="11484" width="81.28515625" style="67" customWidth="1"/>
    <col min="11485" max="11494" width="0" style="67" hidden="1" customWidth="1"/>
    <col min="11495" max="11496" width="3.140625" style="67" customWidth="1"/>
    <col min="11497" max="11509" width="1.85546875" style="67" customWidth="1"/>
    <col min="11510" max="11561" width="11.42578125" style="67" customWidth="1"/>
    <col min="11562" max="11738" width="11.42578125" style="67"/>
    <col min="11739" max="11739" width="41.7109375" style="67" customWidth="1"/>
    <col min="11740" max="11740" width="81.28515625" style="67" customWidth="1"/>
    <col min="11741" max="11750" width="0" style="67" hidden="1" customWidth="1"/>
    <col min="11751" max="11752" width="3.140625" style="67" customWidth="1"/>
    <col min="11753" max="11765" width="1.85546875" style="67" customWidth="1"/>
    <col min="11766" max="11817" width="11.42578125" style="67" customWidth="1"/>
    <col min="11818" max="11994" width="11.42578125" style="67"/>
    <col min="11995" max="11995" width="41.7109375" style="67" customWidth="1"/>
    <col min="11996" max="11996" width="81.28515625" style="67" customWidth="1"/>
    <col min="11997" max="12006" width="0" style="67" hidden="1" customWidth="1"/>
    <col min="12007" max="12008" width="3.140625" style="67" customWidth="1"/>
    <col min="12009" max="12021" width="1.85546875" style="67" customWidth="1"/>
    <col min="12022" max="12073" width="11.42578125" style="67" customWidth="1"/>
    <col min="12074" max="12250" width="11.42578125" style="67"/>
    <col min="12251" max="12251" width="41.7109375" style="67" customWidth="1"/>
    <col min="12252" max="12252" width="81.28515625" style="67" customWidth="1"/>
    <col min="12253" max="12262" width="0" style="67" hidden="1" customWidth="1"/>
    <col min="12263" max="12264" width="3.140625" style="67" customWidth="1"/>
    <col min="12265" max="12277" width="1.85546875" style="67" customWidth="1"/>
    <col min="12278" max="12329" width="11.42578125" style="67" customWidth="1"/>
    <col min="12330" max="12506" width="11.42578125" style="67"/>
    <col min="12507" max="12507" width="41.7109375" style="67" customWidth="1"/>
    <col min="12508" max="12508" width="81.28515625" style="67" customWidth="1"/>
    <col min="12509" max="12518" width="0" style="67" hidden="1" customWidth="1"/>
    <col min="12519" max="12520" width="3.140625" style="67" customWidth="1"/>
    <col min="12521" max="12533" width="1.85546875" style="67" customWidth="1"/>
    <col min="12534" max="12585" width="11.42578125" style="67" customWidth="1"/>
    <col min="12586" max="12762" width="11.42578125" style="67"/>
    <col min="12763" max="12763" width="41.7109375" style="67" customWidth="1"/>
    <col min="12764" max="12764" width="81.28515625" style="67" customWidth="1"/>
    <col min="12765" max="12774" width="0" style="67" hidden="1" customWidth="1"/>
    <col min="12775" max="12776" width="3.140625" style="67" customWidth="1"/>
    <col min="12777" max="12789" width="1.85546875" style="67" customWidth="1"/>
    <col min="12790" max="12841" width="11.42578125" style="67" customWidth="1"/>
    <col min="12842" max="13018" width="11.42578125" style="67"/>
    <col min="13019" max="13019" width="41.7109375" style="67" customWidth="1"/>
    <col min="13020" max="13020" width="81.28515625" style="67" customWidth="1"/>
    <col min="13021" max="13030" width="0" style="67" hidden="1" customWidth="1"/>
    <col min="13031" max="13032" width="3.140625" style="67" customWidth="1"/>
    <col min="13033" max="13045" width="1.85546875" style="67" customWidth="1"/>
    <col min="13046" max="13097" width="11.42578125" style="67" customWidth="1"/>
    <col min="13098" max="13274" width="11.42578125" style="67"/>
    <col min="13275" max="13275" width="41.7109375" style="67" customWidth="1"/>
    <col min="13276" max="13276" width="81.28515625" style="67" customWidth="1"/>
    <col min="13277" max="13286" width="0" style="67" hidden="1" customWidth="1"/>
    <col min="13287" max="13288" width="3.140625" style="67" customWidth="1"/>
    <col min="13289" max="13301" width="1.85546875" style="67" customWidth="1"/>
    <col min="13302" max="13353" width="11.42578125" style="67" customWidth="1"/>
    <col min="13354" max="13530" width="11.42578125" style="67"/>
    <col min="13531" max="13531" width="41.7109375" style="67" customWidth="1"/>
    <col min="13532" max="13532" width="81.28515625" style="67" customWidth="1"/>
    <col min="13533" max="13542" width="0" style="67" hidden="1" customWidth="1"/>
    <col min="13543" max="13544" width="3.140625" style="67" customWidth="1"/>
    <col min="13545" max="13557" width="1.85546875" style="67" customWidth="1"/>
    <col min="13558" max="13609" width="11.42578125" style="67" customWidth="1"/>
    <col min="13610" max="13786" width="11.42578125" style="67"/>
    <col min="13787" max="13787" width="41.7109375" style="67" customWidth="1"/>
    <col min="13788" max="13788" width="81.28515625" style="67" customWidth="1"/>
    <col min="13789" max="13798" width="0" style="67" hidden="1" customWidth="1"/>
    <col min="13799" max="13800" width="3.140625" style="67" customWidth="1"/>
    <col min="13801" max="13813" width="1.85546875" style="67" customWidth="1"/>
    <col min="13814" max="13865" width="11.42578125" style="67" customWidth="1"/>
    <col min="13866" max="14042" width="11.42578125" style="67"/>
    <col min="14043" max="14043" width="41.7109375" style="67" customWidth="1"/>
    <col min="14044" max="14044" width="81.28515625" style="67" customWidth="1"/>
    <col min="14045" max="14054" width="0" style="67" hidden="1" customWidth="1"/>
    <col min="14055" max="14056" width="3.140625" style="67" customWidth="1"/>
    <col min="14057" max="14069" width="1.85546875" style="67" customWidth="1"/>
    <col min="14070" max="14121" width="11.42578125" style="67" customWidth="1"/>
    <col min="14122" max="14298" width="11.42578125" style="67"/>
    <col min="14299" max="14299" width="41.7109375" style="67" customWidth="1"/>
    <col min="14300" max="14300" width="81.28515625" style="67" customWidth="1"/>
    <col min="14301" max="14310" width="0" style="67" hidden="1" customWidth="1"/>
    <col min="14311" max="14312" width="3.140625" style="67" customWidth="1"/>
    <col min="14313" max="14325" width="1.85546875" style="67" customWidth="1"/>
    <col min="14326" max="14377" width="11.42578125" style="67" customWidth="1"/>
    <col min="14378" max="14554" width="11.42578125" style="67"/>
    <col min="14555" max="14555" width="41.7109375" style="67" customWidth="1"/>
    <col min="14556" max="14556" width="81.28515625" style="67" customWidth="1"/>
    <col min="14557" max="14566" width="0" style="67" hidden="1" customWidth="1"/>
    <col min="14567" max="14568" width="3.140625" style="67" customWidth="1"/>
    <col min="14569" max="14581" width="1.85546875" style="67" customWidth="1"/>
    <col min="14582" max="14633" width="11.42578125" style="67" customWidth="1"/>
    <col min="14634" max="14810" width="11.42578125" style="67"/>
    <col min="14811" max="14811" width="41.7109375" style="67" customWidth="1"/>
    <col min="14812" max="14812" width="81.28515625" style="67" customWidth="1"/>
    <col min="14813" max="14822" width="0" style="67" hidden="1" customWidth="1"/>
    <col min="14823" max="14824" width="3.140625" style="67" customWidth="1"/>
    <col min="14825" max="14837" width="1.85546875" style="67" customWidth="1"/>
    <col min="14838" max="14889" width="11.42578125" style="67" customWidth="1"/>
    <col min="14890" max="15066" width="11.42578125" style="67"/>
    <col min="15067" max="15067" width="41.7109375" style="67" customWidth="1"/>
    <col min="15068" max="15068" width="81.28515625" style="67" customWidth="1"/>
    <col min="15069" max="15078" width="0" style="67" hidden="1" customWidth="1"/>
    <col min="15079" max="15080" width="3.140625" style="67" customWidth="1"/>
    <col min="15081" max="15093" width="1.85546875" style="67" customWidth="1"/>
    <col min="15094" max="15145" width="11.42578125" style="67" customWidth="1"/>
    <col min="15146" max="15322" width="11.42578125" style="67"/>
    <col min="15323" max="15323" width="41.7109375" style="67" customWidth="1"/>
    <col min="15324" max="15324" width="81.28515625" style="67" customWidth="1"/>
    <col min="15325" max="15334" width="0" style="67" hidden="1" customWidth="1"/>
    <col min="15335" max="15336" width="3.140625" style="67" customWidth="1"/>
    <col min="15337" max="15349" width="1.85546875" style="67" customWidth="1"/>
    <col min="15350" max="15401" width="11.42578125" style="67" customWidth="1"/>
    <col min="15402" max="15578" width="11.42578125" style="67"/>
    <col min="15579" max="15579" width="41.7109375" style="67" customWidth="1"/>
    <col min="15580" max="15580" width="81.28515625" style="67" customWidth="1"/>
    <col min="15581" max="15590" width="0" style="67" hidden="1" customWidth="1"/>
    <col min="15591" max="15592" width="3.140625" style="67" customWidth="1"/>
    <col min="15593" max="15605" width="1.85546875" style="67" customWidth="1"/>
    <col min="15606" max="15657" width="11.42578125" style="67" customWidth="1"/>
    <col min="15658" max="15834" width="11.42578125" style="67"/>
    <col min="15835" max="15835" width="41.7109375" style="67" customWidth="1"/>
    <col min="15836" max="15836" width="81.28515625" style="67" customWidth="1"/>
    <col min="15837" max="15846" width="0" style="67" hidden="1" customWidth="1"/>
    <col min="15847" max="15848" width="3.140625" style="67" customWidth="1"/>
    <col min="15849" max="15861" width="1.85546875" style="67" customWidth="1"/>
    <col min="15862" max="15913" width="11.42578125" style="67" customWidth="1"/>
    <col min="15914" max="16090" width="11.42578125" style="67"/>
    <col min="16091" max="16091" width="41.7109375" style="67" customWidth="1"/>
    <col min="16092" max="16092" width="81.28515625" style="67" customWidth="1"/>
    <col min="16093" max="16102" width="0" style="67" hidden="1" customWidth="1"/>
    <col min="16103" max="16104" width="3.140625" style="67" customWidth="1"/>
    <col min="16105" max="16117" width="1.85546875" style="67" customWidth="1"/>
    <col min="16118" max="16169" width="11.42578125" style="67" customWidth="1"/>
    <col min="16170" max="16384" width="11.42578125" style="67"/>
  </cols>
  <sheetData>
    <row r="1" spans="1:2" s="63" customFormat="1" ht="18" x14ac:dyDescent="0.25">
      <c r="A1" s="62"/>
    </row>
    <row r="2" spans="1:2" s="64" customFormat="1" ht="18" x14ac:dyDescent="0.25">
      <c r="A2" s="62"/>
    </row>
    <row r="3" spans="1:2" s="64" customFormat="1" ht="23.1" customHeight="1" x14ac:dyDescent="0.2">
      <c r="A3" s="65"/>
    </row>
    <row r="4" spans="1:2" ht="14.25" x14ac:dyDescent="0.2">
      <c r="A4" s="66"/>
    </row>
    <row r="5" spans="1:2" s="63" customFormat="1" ht="15.75" x14ac:dyDescent="0.25">
      <c r="A5" s="68"/>
    </row>
    <row r="6" spans="1:2" ht="15" x14ac:dyDescent="0.2">
      <c r="A6" s="69" t="s">
        <v>45</v>
      </c>
      <c r="B6" s="70" t="s">
        <v>41</v>
      </c>
    </row>
    <row r="7" spans="1:2" ht="15" x14ac:dyDescent="0.2">
      <c r="A7" s="69"/>
      <c r="B7" s="70"/>
    </row>
    <row r="8" spans="1:2" ht="15" x14ac:dyDescent="0.2">
      <c r="A8" s="69" t="s">
        <v>44</v>
      </c>
      <c r="B8" s="164"/>
    </row>
    <row r="9" spans="1:2" ht="15" x14ac:dyDescent="0.2">
      <c r="A9" s="69" t="s">
        <v>46</v>
      </c>
      <c r="B9" s="67" t="s">
        <v>1604</v>
      </c>
    </row>
    <row r="10" spans="1:2" ht="15" x14ac:dyDescent="0.2">
      <c r="A10" s="69" t="s">
        <v>47</v>
      </c>
      <c r="B10" s="163">
        <v>0</v>
      </c>
    </row>
    <row r="11" spans="1:2" ht="15" x14ac:dyDescent="0.2">
      <c r="A11" s="69"/>
      <c r="B11" s="71"/>
    </row>
    <row r="12" spans="1:2" s="63" customFormat="1" ht="15.75" x14ac:dyDescent="0.2">
      <c r="A12" s="72"/>
      <c r="B12" s="73"/>
    </row>
    <row r="16" spans="1:2" s="64" customFormat="1" ht="12.75" x14ac:dyDescent="0.2">
      <c r="B16" s="64" t="s">
        <v>48</v>
      </c>
    </row>
    <row r="17" s="64" customFormat="1" ht="12.75" x14ac:dyDescent="0.2"/>
    <row r="18" s="64" customFormat="1" ht="12.75" x14ac:dyDescent="0.2"/>
    <row r="19" s="64" customFormat="1" ht="12.75" x14ac:dyDescent="0.2"/>
    <row r="20" s="64" customFormat="1" ht="12.75" x14ac:dyDescent="0.2"/>
    <row r="21" s="64" customFormat="1" ht="12.75" x14ac:dyDescent="0.2"/>
    <row r="22" s="64" customFormat="1" ht="12.75" x14ac:dyDescent="0.2"/>
  </sheetData>
  <dataValidations count="1">
    <dataValidation type="list" showInputMessage="1" showErrorMessage="1" promptTitle="Escolha:" prompt="Custos ou Resultado" sqref="B12 HL12 RH12 ABD12 AKZ12 AUV12 BER12 BON12 BYJ12 CIF12 CSB12 DBX12 DLT12 DVP12 EFL12 EPH12 EZD12 FIZ12 FSV12 GCR12 GMN12 GWJ12 HGF12 HQB12 HZX12 IJT12 ITP12 JDL12 JNH12 JXD12 KGZ12 KQV12 LAR12 LKN12 LUJ12 MEF12 MOB12 MXX12 NHT12 NRP12 OBL12 OLH12 OVD12 PEZ12 POV12 PYR12 QIN12 QSJ12 RCF12 RMB12 RVX12 SFT12 SPP12 SZL12 TJH12 TTD12 UCZ12 UMV12 UWR12 VGN12 VQJ12 WAF12 WKB12 WTX12 B65527 HL65527 RH65527 ABD65527 AKZ65527 AUV65527 BER65527 BON65527 BYJ65527 CIF65527 CSB65527 DBX65527 DLT65527 DVP65527 EFL65527 EPH65527 EZD65527 FIZ65527 FSV65527 GCR65527 GMN65527 GWJ65527 HGF65527 HQB65527 HZX65527 IJT65527 ITP65527 JDL65527 JNH65527 JXD65527 KGZ65527 KQV65527 LAR65527 LKN65527 LUJ65527 MEF65527 MOB65527 MXX65527 NHT65527 NRP65527 OBL65527 OLH65527 OVD65527 PEZ65527 POV65527 PYR65527 QIN65527 QSJ65527 RCF65527 RMB65527 RVX65527 SFT65527 SPP65527 SZL65527 TJH65527 TTD65527 UCZ65527 UMV65527 UWR65527 VGN65527 VQJ65527 WAF65527 WKB65527 WTX65527 B131063 HL131063 RH131063 ABD131063 AKZ131063 AUV131063 BER131063 BON131063 BYJ131063 CIF131063 CSB131063 DBX131063 DLT131063 DVP131063 EFL131063 EPH131063 EZD131063 FIZ131063 FSV131063 GCR131063 GMN131063 GWJ131063 HGF131063 HQB131063 HZX131063 IJT131063 ITP131063 JDL131063 JNH131063 JXD131063 KGZ131063 KQV131063 LAR131063 LKN131063 LUJ131063 MEF131063 MOB131063 MXX131063 NHT131063 NRP131063 OBL131063 OLH131063 OVD131063 PEZ131063 POV131063 PYR131063 QIN131063 QSJ131063 RCF131063 RMB131063 RVX131063 SFT131063 SPP131063 SZL131063 TJH131063 TTD131063 UCZ131063 UMV131063 UWR131063 VGN131063 VQJ131063 WAF131063 WKB131063 WTX131063 B196599 HL196599 RH196599 ABD196599 AKZ196599 AUV196599 BER196599 BON196599 BYJ196599 CIF196599 CSB196599 DBX196599 DLT196599 DVP196599 EFL196599 EPH196599 EZD196599 FIZ196599 FSV196599 GCR196599 GMN196599 GWJ196599 HGF196599 HQB196599 HZX196599 IJT196599 ITP196599 JDL196599 JNH196599 JXD196599 KGZ196599 KQV196599 LAR196599 LKN196599 LUJ196599 MEF196599 MOB196599 MXX196599 NHT196599 NRP196599 OBL196599 OLH196599 OVD196599 PEZ196599 POV196599 PYR196599 QIN196599 QSJ196599 RCF196599 RMB196599 RVX196599 SFT196599 SPP196599 SZL196599 TJH196599 TTD196599 UCZ196599 UMV196599 UWR196599 VGN196599 VQJ196599 WAF196599 WKB196599 WTX196599 B262135 HL262135 RH262135 ABD262135 AKZ262135 AUV262135 BER262135 BON262135 BYJ262135 CIF262135 CSB262135 DBX262135 DLT262135 DVP262135 EFL262135 EPH262135 EZD262135 FIZ262135 FSV262135 GCR262135 GMN262135 GWJ262135 HGF262135 HQB262135 HZX262135 IJT262135 ITP262135 JDL262135 JNH262135 JXD262135 KGZ262135 KQV262135 LAR262135 LKN262135 LUJ262135 MEF262135 MOB262135 MXX262135 NHT262135 NRP262135 OBL262135 OLH262135 OVD262135 PEZ262135 POV262135 PYR262135 QIN262135 QSJ262135 RCF262135 RMB262135 RVX262135 SFT262135 SPP262135 SZL262135 TJH262135 TTD262135 UCZ262135 UMV262135 UWR262135 VGN262135 VQJ262135 WAF262135 WKB262135 WTX262135 B327671 HL327671 RH327671 ABD327671 AKZ327671 AUV327671 BER327671 BON327671 BYJ327671 CIF327671 CSB327671 DBX327671 DLT327671 DVP327671 EFL327671 EPH327671 EZD327671 FIZ327671 FSV327671 GCR327671 GMN327671 GWJ327671 HGF327671 HQB327671 HZX327671 IJT327671 ITP327671 JDL327671 JNH327671 JXD327671 KGZ327671 KQV327671 LAR327671 LKN327671 LUJ327671 MEF327671 MOB327671 MXX327671 NHT327671 NRP327671 OBL327671 OLH327671 OVD327671 PEZ327671 POV327671 PYR327671 QIN327671 QSJ327671 RCF327671 RMB327671 RVX327671 SFT327671 SPP327671 SZL327671 TJH327671 TTD327671 UCZ327671 UMV327671 UWR327671 VGN327671 VQJ327671 WAF327671 WKB327671 WTX327671 B393207 HL393207 RH393207 ABD393207 AKZ393207 AUV393207 BER393207 BON393207 BYJ393207 CIF393207 CSB393207 DBX393207 DLT393207 DVP393207 EFL393207 EPH393207 EZD393207 FIZ393207 FSV393207 GCR393207 GMN393207 GWJ393207 HGF393207 HQB393207 HZX393207 IJT393207 ITP393207 JDL393207 JNH393207 JXD393207 KGZ393207 KQV393207 LAR393207 LKN393207 LUJ393207 MEF393207 MOB393207 MXX393207 NHT393207 NRP393207 OBL393207 OLH393207 OVD393207 PEZ393207 POV393207 PYR393207 QIN393207 QSJ393207 RCF393207 RMB393207 RVX393207 SFT393207 SPP393207 SZL393207 TJH393207 TTD393207 UCZ393207 UMV393207 UWR393207 VGN393207 VQJ393207 WAF393207 WKB393207 WTX393207 B458743 HL458743 RH458743 ABD458743 AKZ458743 AUV458743 BER458743 BON458743 BYJ458743 CIF458743 CSB458743 DBX458743 DLT458743 DVP458743 EFL458743 EPH458743 EZD458743 FIZ458743 FSV458743 GCR458743 GMN458743 GWJ458743 HGF458743 HQB458743 HZX458743 IJT458743 ITP458743 JDL458743 JNH458743 JXD458743 KGZ458743 KQV458743 LAR458743 LKN458743 LUJ458743 MEF458743 MOB458743 MXX458743 NHT458743 NRP458743 OBL458743 OLH458743 OVD458743 PEZ458743 POV458743 PYR458743 QIN458743 QSJ458743 RCF458743 RMB458743 RVX458743 SFT458743 SPP458743 SZL458743 TJH458743 TTD458743 UCZ458743 UMV458743 UWR458743 VGN458743 VQJ458743 WAF458743 WKB458743 WTX458743 B524279 HL524279 RH524279 ABD524279 AKZ524279 AUV524279 BER524279 BON524279 BYJ524279 CIF524279 CSB524279 DBX524279 DLT524279 DVP524279 EFL524279 EPH524279 EZD524279 FIZ524279 FSV524279 GCR524279 GMN524279 GWJ524279 HGF524279 HQB524279 HZX524279 IJT524279 ITP524279 JDL524279 JNH524279 JXD524279 KGZ524279 KQV524279 LAR524279 LKN524279 LUJ524279 MEF524279 MOB524279 MXX524279 NHT524279 NRP524279 OBL524279 OLH524279 OVD524279 PEZ524279 POV524279 PYR524279 QIN524279 QSJ524279 RCF524279 RMB524279 RVX524279 SFT524279 SPP524279 SZL524279 TJH524279 TTD524279 UCZ524279 UMV524279 UWR524279 VGN524279 VQJ524279 WAF524279 WKB524279 WTX524279 B589815 HL589815 RH589815 ABD589815 AKZ589815 AUV589815 BER589815 BON589815 BYJ589815 CIF589815 CSB589815 DBX589815 DLT589815 DVP589815 EFL589815 EPH589815 EZD589815 FIZ589815 FSV589815 GCR589815 GMN589815 GWJ589815 HGF589815 HQB589815 HZX589815 IJT589815 ITP589815 JDL589815 JNH589815 JXD589815 KGZ589815 KQV589815 LAR589815 LKN589815 LUJ589815 MEF589815 MOB589815 MXX589815 NHT589815 NRP589815 OBL589815 OLH589815 OVD589815 PEZ589815 POV589815 PYR589815 QIN589815 QSJ589815 RCF589815 RMB589815 RVX589815 SFT589815 SPP589815 SZL589815 TJH589815 TTD589815 UCZ589815 UMV589815 UWR589815 VGN589815 VQJ589815 WAF589815 WKB589815 WTX589815 B655351 HL655351 RH655351 ABD655351 AKZ655351 AUV655351 BER655351 BON655351 BYJ655351 CIF655351 CSB655351 DBX655351 DLT655351 DVP655351 EFL655351 EPH655351 EZD655351 FIZ655351 FSV655351 GCR655351 GMN655351 GWJ655351 HGF655351 HQB655351 HZX655351 IJT655351 ITP655351 JDL655351 JNH655351 JXD655351 KGZ655351 KQV655351 LAR655351 LKN655351 LUJ655351 MEF655351 MOB655351 MXX655351 NHT655351 NRP655351 OBL655351 OLH655351 OVD655351 PEZ655351 POV655351 PYR655351 QIN655351 QSJ655351 RCF655351 RMB655351 RVX655351 SFT655351 SPP655351 SZL655351 TJH655351 TTD655351 UCZ655351 UMV655351 UWR655351 VGN655351 VQJ655351 WAF655351 WKB655351 WTX655351 B720887 HL720887 RH720887 ABD720887 AKZ720887 AUV720887 BER720887 BON720887 BYJ720887 CIF720887 CSB720887 DBX720887 DLT720887 DVP720887 EFL720887 EPH720887 EZD720887 FIZ720887 FSV720887 GCR720887 GMN720887 GWJ720887 HGF720887 HQB720887 HZX720887 IJT720887 ITP720887 JDL720887 JNH720887 JXD720887 KGZ720887 KQV720887 LAR720887 LKN720887 LUJ720887 MEF720887 MOB720887 MXX720887 NHT720887 NRP720887 OBL720887 OLH720887 OVD720887 PEZ720887 POV720887 PYR720887 QIN720887 QSJ720887 RCF720887 RMB720887 RVX720887 SFT720887 SPP720887 SZL720887 TJH720887 TTD720887 UCZ720887 UMV720887 UWR720887 VGN720887 VQJ720887 WAF720887 WKB720887 WTX720887 B786423 HL786423 RH786423 ABD786423 AKZ786423 AUV786423 BER786423 BON786423 BYJ786423 CIF786423 CSB786423 DBX786423 DLT786423 DVP786423 EFL786423 EPH786423 EZD786423 FIZ786423 FSV786423 GCR786423 GMN786423 GWJ786423 HGF786423 HQB786423 HZX786423 IJT786423 ITP786423 JDL786423 JNH786423 JXD786423 KGZ786423 KQV786423 LAR786423 LKN786423 LUJ786423 MEF786423 MOB786423 MXX786423 NHT786423 NRP786423 OBL786423 OLH786423 OVD786423 PEZ786423 POV786423 PYR786423 QIN786423 QSJ786423 RCF786423 RMB786423 RVX786423 SFT786423 SPP786423 SZL786423 TJH786423 TTD786423 UCZ786423 UMV786423 UWR786423 VGN786423 VQJ786423 WAF786423 WKB786423 WTX786423 B851959 HL851959 RH851959 ABD851959 AKZ851959 AUV851959 BER851959 BON851959 BYJ851959 CIF851959 CSB851959 DBX851959 DLT851959 DVP851959 EFL851959 EPH851959 EZD851959 FIZ851959 FSV851959 GCR851959 GMN851959 GWJ851959 HGF851959 HQB851959 HZX851959 IJT851959 ITP851959 JDL851959 JNH851959 JXD851959 KGZ851959 KQV851959 LAR851959 LKN851959 LUJ851959 MEF851959 MOB851959 MXX851959 NHT851959 NRP851959 OBL851959 OLH851959 OVD851959 PEZ851959 POV851959 PYR851959 QIN851959 QSJ851959 RCF851959 RMB851959 RVX851959 SFT851959 SPP851959 SZL851959 TJH851959 TTD851959 UCZ851959 UMV851959 UWR851959 VGN851959 VQJ851959 WAF851959 WKB851959 WTX851959 B917495 HL917495 RH917495 ABD917495 AKZ917495 AUV917495 BER917495 BON917495 BYJ917495 CIF917495 CSB917495 DBX917495 DLT917495 DVP917495 EFL917495 EPH917495 EZD917495 FIZ917495 FSV917495 GCR917495 GMN917495 GWJ917495 HGF917495 HQB917495 HZX917495 IJT917495 ITP917495 JDL917495 JNH917495 JXD917495 KGZ917495 KQV917495 LAR917495 LKN917495 LUJ917495 MEF917495 MOB917495 MXX917495 NHT917495 NRP917495 OBL917495 OLH917495 OVD917495 PEZ917495 POV917495 PYR917495 QIN917495 QSJ917495 RCF917495 RMB917495 RVX917495 SFT917495 SPP917495 SZL917495 TJH917495 TTD917495 UCZ917495 UMV917495 UWR917495 VGN917495 VQJ917495 WAF917495 WKB917495 WTX917495 B983031 HL983031 RH983031 ABD983031 AKZ983031 AUV983031 BER983031 BON983031 BYJ983031 CIF983031 CSB983031 DBX983031 DLT983031 DVP983031 EFL983031 EPH983031 EZD983031 FIZ983031 FSV983031 GCR983031 GMN983031 GWJ983031 HGF983031 HQB983031 HZX983031 IJT983031 ITP983031 JDL983031 JNH983031 JXD983031 KGZ983031 KQV983031 LAR983031 LKN983031 LUJ983031 MEF983031 MOB983031 MXX983031 NHT983031 NRP983031 OBL983031 OLH983031 OVD983031 PEZ983031 POV983031 PYR983031 QIN983031 QSJ983031 RCF983031 RMB983031 RVX983031 SFT983031 SPP983031 SZL983031 TJH983031 TTD983031 UCZ983031 UMV983031 UWR983031 VGN983031 VQJ983031 WAF983031 WKB983031 WTX983031">
      <formula1>"Análise por Custo,Análise por Resultado"</formula1>
    </dataValidation>
  </dataValidations>
  <pageMargins left="0.78740157480314965" right="0.78740157480314965" top="0.98425196850393704" bottom="0.98425196850393704" header="0.51181102362204722" footer="0.51181102362204722"/>
  <pageSetup paperSize="9" scale="80" orientation="portrait" horizontalDpi="360" verticalDpi="36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241"/>
  <sheetViews>
    <sheetView showGridLines="0" showOutlineSymbols="0" showWhiteSpace="0" view="pageBreakPreview" zoomScale="70" zoomScaleNormal="85" zoomScaleSheetLayoutView="70" workbookViewId="0">
      <pane xSplit="9" ySplit="5" topLeftCell="J6" activePane="bottomRight" state="frozen"/>
      <selection pane="topRight" activeCell="J1" sqref="J1"/>
      <selection pane="bottomLeft" activeCell="A6" sqref="A6"/>
      <selection pane="bottomRight" activeCell="A240" sqref="A240"/>
    </sheetView>
  </sheetViews>
  <sheetFormatPr defaultRowHeight="14.25" x14ac:dyDescent="0.2"/>
  <cols>
    <col min="1" max="1" width="11.42578125" style="87" bestFit="1" customWidth="1"/>
    <col min="2" max="2" width="13.85546875" style="87" customWidth="1"/>
    <col min="3" max="3" width="11.28515625" style="87" bestFit="1" customWidth="1"/>
    <col min="4" max="4" width="68.5703125" style="87" bestFit="1" customWidth="1"/>
    <col min="5" max="5" width="9.140625" style="87" bestFit="1" customWidth="1"/>
    <col min="6" max="6" width="10.42578125" style="87" customWidth="1"/>
    <col min="7" max="8" width="14.85546875" style="87" bestFit="1" customWidth="1"/>
    <col min="9" max="9" width="17.42578125" style="87" customWidth="1"/>
    <col min="10" max="10" width="14.85546875" style="87" bestFit="1" customWidth="1"/>
    <col min="11" max="11" width="9.140625" style="77"/>
    <col min="12" max="12" width="13.140625" style="77" bestFit="1" customWidth="1"/>
    <col min="13" max="16384" width="9.140625" style="77"/>
  </cols>
  <sheetData>
    <row r="1" spans="1:10" s="76" customFormat="1" ht="15" x14ac:dyDescent="0.2">
      <c r="A1" s="78"/>
      <c r="B1" s="78"/>
      <c r="C1" s="78"/>
      <c r="D1" s="78" t="s">
        <v>680</v>
      </c>
      <c r="E1" s="113" t="s">
        <v>681</v>
      </c>
      <c r="F1" s="113" t="s">
        <v>682</v>
      </c>
      <c r="G1" s="111" t="s">
        <v>678</v>
      </c>
      <c r="H1" s="111" t="s">
        <v>679</v>
      </c>
      <c r="I1" s="219" t="s">
        <v>49</v>
      </c>
      <c r="J1" s="220"/>
    </row>
    <row r="2" spans="1:10" s="76" customFormat="1" ht="15" x14ac:dyDescent="0.2">
      <c r="A2" s="88"/>
      <c r="B2" s="79"/>
      <c r="C2" s="79"/>
      <c r="D2" s="224" t="str">
        <f>Abertura!B6</f>
        <v>Adequação do sistema de abastecimento de água do prédio Sede da EMAP e Área Primária do Porto do Itaqui – MA</v>
      </c>
      <c r="E2" s="114">
        <f>Abertura!B8</f>
        <v>0</v>
      </c>
      <c r="F2" s="162">
        <f>Abertura!B10</f>
        <v>0</v>
      </c>
      <c r="G2" s="112">
        <f>'BDI Serviços'!J34</f>
        <v>0</v>
      </c>
      <c r="H2" s="112">
        <f>'BDI Fornec.'!J34</f>
        <v>0</v>
      </c>
      <c r="I2" s="221"/>
      <c r="J2" s="222"/>
    </row>
    <row r="3" spans="1:10" s="76" customFormat="1" ht="15" x14ac:dyDescent="0.2">
      <c r="A3" s="88"/>
      <c r="B3" s="79"/>
      <c r="C3" s="79"/>
      <c r="D3" s="225"/>
      <c r="E3" s="157"/>
      <c r="F3" s="158" t="s">
        <v>1</v>
      </c>
      <c r="G3" s="159" t="str">
        <f>Abertura!B9</f>
        <v xml:space="preserve">2020.08-PO-GER-1001-0001-R00 </v>
      </c>
      <c r="H3" s="160"/>
      <c r="I3" s="160"/>
      <c r="J3" s="161"/>
    </row>
    <row r="4" spans="1:10" s="76" customFormat="1" ht="30" customHeight="1" x14ac:dyDescent="0.2">
      <c r="A4" s="216" t="s">
        <v>51</v>
      </c>
      <c r="B4" s="217"/>
      <c r="C4" s="217"/>
      <c r="D4" s="217"/>
      <c r="E4" s="217"/>
      <c r="F4" s="217"/>
      <c r="G4" s="217"/>
      <c r="H4" s="217"/>
      <c r="I4" s="217"/>
      <c r="J4" s="218"/>
    </row>
    <row r="5" spans="1:10" s="76" customFormat="1" ht="30" customHeight="1" x14ac:dyDescent="0.2">
      <c r="A5" s="170" t="s">
        <v>52</v>
      </c>
      <c r="B5" s="171" t="s">
        <v>53</v>
      </c>
      <c r="C5" s="172" t="s">
        <v>54</v>
      </c>
      <c r="D5" s="172" t="s">
        <v>55</v>
      </c>
      <c r="E5" s="173" t="s">
        <v>56</v>
      </c>
      <c r="F5" s="171" t="s">
        <v>57</v>
      </c>
      <c r="G5" s="171" t="s">
        <v>58</v>
      </c>
      <c r="H5" s="171" t="s">
        <v>59</v>
      </c>
      <c r="I5" s="171" t="s">
        <v>60</v>
      </c>
      <c r="J5" s="174" t="s">
        <v>61</v>
      </c>
    </row>
    <row r="6" spans="1:10" ht="24" customHeight="1" x14ac:dyDescent="0.2">
      <c r="A6" s="175" t="s">
        <v>62</v>
      </c>
      <c r="B6" s="176"/>
      <c r="C6" s="176"/>
      <c r="D6" s="176" t="s">
        <v>63</v>
      </c>
      <c r="E6" s="176"/>
      <c r="F6" s="177"/>
      <c r="G6" s="176"/>
      <c r="H6" s="176"/>
      <c r="I6" s="178">
        <f>SUM(I7:I13)</f>
        <v>0</v>
      </c>
      <c r="J6" s="179" t="e">
        <f t="shared" ref="J6:J37" si="0">I6/$I$238</f>
        <v>#DIV/0!</v>
      </c>
    </row>
    <row r="7" spans="1:10" s="76" customFormat="1" ht="44.25" customHeight="1" x14ac:dyDescent="0.2">
      <c r="A7" s="180" t="s">
        <v>64</v>
      </c>
      <c r="B7" s="181" t="s">
        <v>65</v>
      </c>
      <c r="C7" s="182" t="s">
        <v>66</v>
      </c>
      <c r="D7" s="182" t="s">
        <v>1565</v>
      </c>
      <c r="E7" s="183" t="s">
        <v>67</v>
      </c>
      <c r="F7" s="181">
        <v>1</v>
      </c>
      <c r="G7" s="184">
        <f>CPUs!H6</f>
        <v>0</v>
      </c>
      <c r="H7" s="184">
        <f t="shared" ref="H7:H13" si="1">TRUNC(G7*(1+$G$2),2)</f>
        <v>0</v>
      </c>
      <c r="I7" s="184">
        <f>TRUNC(H7*F7,2)</f>
        <v>0</v>
      </c>
      <c r="J7" s="185" t="e">
        <f t="shared" si="0"/>
        <v>#DIV/0!</v>
      </c>
    </row>
    <row r="8" spans="1:10" s="76" customFormat="1" ht="24" customHeight="1" x14ac:dyDescent="0.2">
      <c r="A8" s="180" t="s">
        <v>68</v>
      </c>
      <c r="B8" s="181" t="s">
        <v>69</v>
      </c>
      <c r="C8" s="182" t="s">
        <v>66</v>
      </c>
      <c r="D8" s="182" t="s">
        <v>70</v>
      </c>
      <c r="E8" s="183" t="s">
        <v>71</v>
      </c>
      <c r="F8" s="181">
        <v>3</v>
      </c>
      <c r="G8" s="184">
        <f>CPUs!H17</f>
        <v>0</v>
      </c>
      <c r="H8" s="184">
        <f t="shared" si="1"/>
        <v>0</v>
      </c>
      <c r="I8" s="184">
        <f t="shared" ref="I8:I45" si="2">TRUNC(H8*F8,2)</f>
        <v>0</v>
      </c>
      <c r="J8" s="185" t="e">
        <f t="shared" si="0"/>
        <v>#DIV/0!</v>
      </c>
    </row>
    <row r="9" spans="1:10" s="76" customFormat="1" ht="24" customHeight="1" x14ac:dyDescent="0.2">
      <c r="A9" s="180" t="s">
        <v>72</v>
      </c>
      <c r="B9" s="181" t="s">
        <v>73</v>
      </c>
      <c r="C9" s="182" t="s">
        <v>74</v>
      </c>
      <c r="D9" s="182" t="s">
        <v>75</v>
      </c>
      <c r="E9" s="183" t="s">
        <v>76</v>
      </c>
      <c r="F9" s="181">
        <v>176</v>
      </c>
      <c r="G9" s="184">
        <f>CPUs!H23</f>
        <v>0</v>
      </c>
      <c r="H9" s="184">
        <f t="shared" si="1"/>
        <v>0</v>
      </c>
      <c r="I9" s="184">
        <f t="shared" si="2"/>
        <v>0</v>
      </c>
      <c r="J9" s="185" t="e">
        <f t="shared" si="0"/>
        <v>#DIV/0!</v>
      </c>
    </row>
    <row r="10" spans="1:10" s="76" customFormat="1" ht="48.75" customHeight="1" x14ac:dyDescent="0.2">
      <c r="A10" s="180" t="s">
        <v>77</v>
      </c>
      <c r="B10" s="181" t="s">
        <v>78</v>
      </c>
      <c r="C10" s="182" t="s">
        <v>66</v>
      </c>
      <c r="D10" s="182" t="s">
        <v>79</v>
      </c>
      <c r="E10" s="183" t="s">
        <v>80</v>
      </c>
      <c r="F10" s="181">
        <v>1</v>
      </c>
      <c r="G10" s="184">
        <f>CPUs!H37</f>
        <v>0</v>
      </c>
      <c r="H10" s="184">
        <f t="shared" si="1"/>
        <v>0</v>
      </c>
      <c r="I10" s="184">
        <f t="shared" si="2"/>
        <v>0</v>
      </c>
      <c r="J10" s="185" t="e">
        <f t="shared" si="0"/>
        <v>#DIV/0!</v>
      </c>
    </row>
    <row r="11" spans="1:10" s="76" customFormat="1" ht="24" customHeight="1" x14ac:dyDescent="0.2">
      <c r="A11" s="180" t="s">
        <v>81</v>
      </c>
      <c r="B11" s="181" t="s">
        <v>82</v>
      </c>
      <c r="C11" s="182" t="s">
        <v>66</v>
      </c>
      <c r="D11" s="182" t="s">
        <v>83</v>
      </c>
      <c r="E11" s="183" t="s">
        <v>71</v>
      </c>
      <c r="F11" s="181">
        <v>1</v>
      </c>
      <c r="G11" s="184">
        <f>CPUs!H55</f>
        <v>0</v>
      </c>
      <c r="H11" s="184">
        <f t="shared" si="1"/>
        <v>0</v>
      </c>
      <c r="I11" s="184">
        <f t="shared" si="2"/>
        <v>0</v>
      </c>
      <c r="J11" s="185" t="e">
        <f t="shared" si="0"/>
        <v>#DIV/0!</v>
      </c>
    </row>
    <row r="12" spans="1:10" s="76" customFormat="1" ht="24" customHeight="1" x14ac:dyDescent="0.2">
      <c r="A12" s="180" t="s">
        <v>84</v>
      </c>
      <c r="B12" s="181" t="s">
        <v>85</v>
      </c>
      <c r="C12" s="182" t="s">
        <v>66</v>
      </c>
      <c r="D12" s="182" t="s">
        <v>86</v>
      </c>
      <c r="E12" s="183" t="s">
        <v>76</v>
      </c>
      <c r="F12" s="181">
        <v>6</v>
      </c>
      <c r="G12" s="184">
        <f>CPUs!H62</f>
        <v>0</v>
      </c>
      <c r="H12" s="184">
        <f t="shared" si="1"/>
        <v>0</v>
      </c>
      <c r="I12" s="184">
        <f t="shared" si="2"/>
        <v>0</v>
      </c>
      <c r="J12" s="185" t="e">
        <f t="shared" si="0"/>
        <v>#DIV/0!</v>
      </c>
    </row>
    <row r="13" spans="1:10" s="76" customFormat="1" ht="24" customHeight="1" x14ac:dyDescent="0.2">
      <c r="A13" s="186" t="s">
        <v>87</v>
      </c>
      <c r="B13" s="187" t="s">
        <v>88</v>
      </c>
      <c r="C13" s="188" t="s">
        <v>66</v>
      </c>
      <c r="D13" s="188" t="s">
        <v>89</v>
      </c>
      <c r="E13" s="189" t="s">
        <v>71</v>
      </c>
      <c r="F13" s="187">
        <v>1</v>
      </c>
      <c r="G13" s="190">
        <f>CPUs!H75</f>
        <v>0</v>
      </c>
      <c r="H13" s="190">
        <f t="shared" si="1"/>
        <v>0</v>
      </c>
      <c r="I13" s="190">
        <f t="shared" si="2"/>
        <v>0</v>
      </c>
      <c r="J13" s="191" t="e">
        <f t="shared" si="0"/>
        <v>#DIV/0!</v>
      </c>
    </row>
    <row r="14" spans="1:10" ht="24" customHeight="1" x14ac:dyDescent="0.2">
      <c r="A14" s="165" t="s">
        <v>90</v>
      </c>
      <c r="B14" s="166"/>
      <c r="C14" s="166"/>
      <c r="D14" s="166" t="s">
        <v>91</v>
      </c>
      <c r="E14" s="166"/>
      <c r="F14" s="167"/>
      <c r="G14" s="166"/>
      <c r="H14" s="166"/>
      <c r="I14" s="168">
        <f>SUM(I15:I46)</f>
        <v>0</v>
      </c>
      <c r="J14" s="169" t="e">
        <f t="shared" si="0"/>
        <v>#DIV/0!</v>
      </c>
    </row>
    <row r="15" spans="1:10" s="76" customFormat="1" ht="24" customHeight="1" x14ac:dyDescent="0.2">
      <c r="A15" s="92" t="s">
        <v>92</v>
      </c>
      <c r="B15" s="93" t="s">
        <v>93</v>
      </c>
      <c r="C15" s="81" t="s">
        <v>66</v>
      </c>
      <c r="D15" s="81" t="s">
        <v>94</v>
      </c>
      <c r="E15" s="94" t="s">
        <v>95</v>
      </c>
      <c r="F15" s="93">
        <v>110</v>
      </c>
      <c r="G15" s="95">
        <f>CPUs!H84</f>
        <v>0</v>
      </c>
      <c r="H15" s="95">
        <f t="shared" ref="H15:H41" si="3">TRUNC(G15*(1+$G$2),2)</f>
        <v>0</v>
      </c>
      <c r="I15" s="95">
        <f t="shared" si="2"/>
        <v>0</v>
      </c>
      <c r="J15" s="154" t="e">
        <f t="shared" si="0"/>
        <v>#DIV/0!</v>
      </c>
    </row>
    <row r="16" spans="1:10" s="76" customFormat="1" ht="24" customHeight="1" x14ac:dyDescent="0.2">
      <c r="A16" s="92" t="s">
        <v>96</v>
      </c>
      <c r="B16" s="93" t="s">
        <v>97</v>
      </c>
      <c r="C16" s="81" t="s">
        <v>98</v>
      </c>
      <c r="D16" s="81" t="s">
        <v>99</v>
      </c>
      <c r="E16" s="94" t="s">
        <v>100</v>
      </c>
      <c r="F16" s="93">
        <v>43.33</v>
      </c>
      <c r="G16" s="95">
        <f>CPUs!H93</f>
        <v>0</v>
      </c>
      <c r="H16" s="95">
        <f t="shared" si="3"/>
        <v>0</v>
      </c>
      <c r="I16" s="95">
        <f t="shared" si="2"/>
        <v>0</v>
      </c>
      <c r="J16" s="154" t="e">
        <f t="shared" si="0"/>
        <v>#DIV/0!</v>
      </c>
    </row>
    <row r="17" spans="1:10" s="76" customFormat="1" ht="24" customHeight="1" x14ac:dyDescent="0.2">
      <c r="A17" s="92" t="s">
        <v>101</v>
      </c>
      <c r="B17" s="93" t="s">
        <v>102</v>
      </c>
      <c r="C17" s="81" t="s">
        <v>74</v>
      </c>
      <c r="D17" s="81" t="s">
        <v>103</v>
      </c>
      <c r="E17" s="94" t="s">
        <v>100</v>
      </c>
      <c r="F17" s="93">
        <v>166</v>
      </c>
      <c r="G17" s="95">
        <f>CPUs!H100</f>
        <v>0</v>
      </c>
      <c r="H17" s="95">
        <f t="shared" si="3"/>
        <v>0</v>
      </c>
      <c r="I17" s="95">
        <f t="shared" si="2"/>
        <v>0</v>
      </c>
      <c r="J17" s="154" t="e">
        <f t="shared" si="0"/>
        <v>#DIV/0!</v>
      </c>
    </row>
    <row r="18" spans="1:10" s="76" customFormat="1" ht="36" customHeight="1" x14ac:dyDescent="0.2">
      <c r="A18" s="92" t="s">
        <v>104</v>
      </c>
      <c r="B18" s="93" t="s">
        <v>105</v>
      </c>
      <c r="C18" s="81" t="s">
        <v>74</v>
      </c>
      <c r="D18" s="81" t="s">
        <v>106</v>
      </c>
      <c r="E18" s="94" t="s">
        <v>107</v>
      </c>
      <c r="F18" s="93">
        <v>4668</v>
      </c>
      <c r="G18" s="95">
        <f>CPUs!H108</f>
        <v>0</v>
      </c>
      <c r="H18" s="95">
        <f t="shared" si="3"/>
        <v>0</v>
      </c>
      <c r="I18" s="95">
        <f t="shared" si="2"/>
        <v>0</v>
      </c>
      <c r="J18" s="154" t="e">
        <f t="shared" si="0"/>
        <v>#DIV/0!</v>
      </c>
    </row>
    <row r="19" spans="1:10" s="76" customFormat="1" ht="42.75" customHeight="1" x14ac:dyDescent="0.2">
      <c r="A19" s="92" t="s">
        <v>108</v>
      </c>
      <c r="B19" s="93" t="s">
        <v>109</v>
      </c>
      <c r="C19" s="81" t="s">
        <v>74</v>
      </c>
      <c r="D19" s="81" t="s">
        <v>110</v>
      </c>
      <c r="E19" s="94" t="s">
        <v>107</v>
      </c>
      <c r="F19" s="93">
        <v>5446</v>
      </c>
      <c r="G19" s="95">
        <f>CPUs!H115</f>
        <v>0</v>
      </c>
      <c r="H19" s="95">
        <f t="shared" si="3"/>
        <v>0</v>
      </c>
      <c r="I19" s="95">
        <f t="shared" si="2"/>
        <v>0</v>
      </c>
      <c r="J19" s="154" t="e">
        <f t="shared" si="0"/>
        <v>#DIV/0!</v>
      </c>
    </row>
    <row r="20" spans="1:10" s="76" customFormat="1" ht="24" customHeight="1" x14ac:dyDescent="0.2">
      <c r="A20" s="92" t="s">
        <v>111</v>
      </c>
      <c r="B20" s="93" t="s">
        <v>112</v>
      </c>
      <c r="C20" s="81" t="s">
        <v>66</v>
      </c>
      <c r="D20" s="81" t="s">
        <v>1612</v>
      </c>
      <c r="E20" s="94" t="s">
        <v>80</v>
      </c>
      <c r="F20" s="93">
        <v>2</v>
      </c>
      <c r="G20" s="95">
        <f>CPUs!H122</f>
        <v>0</v>
      </c>
      <c r="H20" s="95">
        <f t="shared" si="3"/>
        <v>0</v>
      </c>
      <c r="I20" s="95">
        <f t="shared" si="2"/>
        <v>0</v>
      </c>
      <c r="J20" s="154" t="e">
        <f t="shared" si="0"/>
        <v>#DIV/0!</v>
      </c>
    </row>
    <row r="21" spans="1:10" s="76" customFormat="1" ht="27" customHeight="1" x14ac:dyDescent="0.2">
      <c r="A21" s="92" t="s">
        <v>113</v>
      </c>
      <c r="B21" s="93" t="s">
        <v>114</v>
      </c>
      <c r="C21" s="81" t="s">
        <v>74</v>
      </c>
      <c r="D21" s="81" t="s">
        <v>115</v>
      </c>
      <c r="E21" s="94" t="s">
        <v>100</v>
      </c>
      <c r="F21" s="93">
        <v>10.25</v>
      </c>
      <c r="G21" s="95">
        <f>CPUs!H132</f>
        <v>0</v>
      </c>
      <c r="H21" s="95">
        <f t="shared" si="3"/>
        <v>0</v>
      </c>
      <c r="I21" s="95">
        <f t="shared" si="2"/>
        <v>0</v>
      </c>
      <c r="J21" s="154" t="e">
        <f t="shared" si="0"/>
        <v>#DIV/0!</v>
      </c>
    </row>
    <row r="22" spans="1:10" s="76" customFormat="1" ht="42" customHeight="1" x14ac:dyDescent="0.2">
      <c r="A22" s="92" t="s">
        <v>116</v>
      </c>
      <c r="B22" s="93" t="s">
        <v>117</v>
      </c>
      <c r="C22" s="81" t="s">
        <v>74</v>
      </c>
      <c r="D22" s="81" t="s">
        <v>118</v>
      </c>
      <c r="E22" s="94" t="s">
        <v>100</v>
      </c>
      <c r="F22" s="93">
        <v>65</v>
      </c>
      <c r="G22" s="95">
        <f>CPUs!H138</f>
        <v>0</v>
      </c>
      <c r="H22" s="95">
        <f t="shared" si="3"/>
        <v>0</v>
      </c>
      <c r="I22" s="95">
        <f t="shared" si="2"/>
        <v>0</v>
      </c>
      <c r="J22" s="154" t="e">
        <f t="shared" si="0"/>
        <v>#DIV/0!</v>
      </c>
    </row>
    <row r="23" spans="1:10" s="76" customFormat="1" ht="24" customHeight="1" x14ac:dyDescent="0.2">
      <c r="A23" s="92" t="s">
        <v>119</v>
      </c>
      <c r="B23" s="93" t="s">
        <v>120</v>
      </c>
      <c r="C23" s="81" t="s">
        <v>121</v>
      </c>
      <c r="D23" s="81" t="s">
        <v>122</v>
      </c>
      <c r="E23" s="94" t="s">
        <v>100</v>
      </c>
      <c r="F23" s="93">
        <v>43.33</v>
      </c>
      <c r="G23" s="95">
        <f>CPUs!H144</f>
        <v>0</v>
      </c>
      <c r="H23" s="95">
        <f t="shared" si="3"/>
        <v>0</v>
      </c>
      <c r="I23" s="95">
        <f t="shared" si="2"/>
        <v>0</v>
      </c>
      <c r="J23" s="154" t="e">
        <f t="shared" si="0"/>
        <v>#DIV/0!</v>
      </c>
    </row>
    <row r="24" spans="1:10" s="76" customFormat="1" ht="48" customHeight="1" x14ac:dyDescent="0.2">
      <c r="A24" s="92" t="s">
        <v>123</v>
      </c>
      <c r="B24" s="93" t="s">
        <v>124</v>
      </c>
      <c r="C24" s="81" t="s">
        <v>74</v>
      </c>
      <c r="D24" s="81" t="s">
        <v>125</v>
      </c>
      <c r="E24" s="94" t="s">
        <v>76</v>
      </c>
      <c r="F24" s="93">
        <v>20</v>
      </c>
      <c r="G24" s="95">
        <f>CPUs!H168</f>
        <v>0</v>
      </c>
      <c r="H24" s="95">
        <f t="shared" si="3"/>
        <v>0</v>
      </c>
      <c r="I24" s="95">
        <f t="shared" si="2"/>
        <v>0</v>
      </c>
      <c r="J24" s="154" t="e">
        <f t="shared" si="0"/>
        <v>#DIV/0!</v>
      </c>
    </row>
    <row r="25" spans="1:10" s="76" customFormat="1" ht="41.25" customHeight="1" x14ac:dyDescent="0.2">
      <c r="A25" s="92" t="s">
        <v>126</v>
      </c>
      <c r="B25" s="93" t="s">
        <v>127</v>
      </c>
      <c r="C25" s="81" t="s">
        <v>74</v>
      </c>
      <c r="D25" s="81" t="s">
        <v>128</v>
      </c>
      <c r="E25" s="94" t="s">
        <v>100</v>
      </c>
      <c r="F25" s="93">
        <v>8.6</v>
      </c>
      <c r="G25" s="95">
        <f>CPUs!H179</f>
        <v>0</v>
      </c>
      <c r="H25" s="95">
        <f t="shared" si="3"/>
        <v>0</v>
      </c>
      <c r="I25" s="95">
        <f t="shared" si="2"/>
        <v>0</v>
      </c>
      <c r="J25" s="154" t="e">
        <f t="shared" si="0"/>
        <v>#DIV/0!</v>
      </c>
    </row>
    <row r="26" spans="1:10" s="76" customFormat="1" ht="48" customHeight="1" x14ac:dyDescent="0.2">
      <c r="A26" s="92" t="s">
        <v>129</v>
      </c>
      <c r="B26" s="93" t="s">
        <v>130</v>
      </c>
      <c r="C26" s="81" t="s">
        <v>74</v>
      </c>
      <c r="D26" s="81" t="s">
        <v>131</v>
      </c>
      <c r="E26" s="94" t="s">
        <v>100</v>
      </c>
      <c r="F26" s="93">
        <v>2.5</v>
      </c>
      <c r="G26" s="95">
        <f>CPUs!H188</f>
        <v>0</v>
      </c>
      <c r="H26" s="95">
        <f t="shared" si="3"/>
        <v>0</v>
      </c>
      <c r="I26" s="95">
        <f t="shared" si="2"/>
        <v>0</v>
      </c>
      <c r="J26" s="154" t="e">
        <f t="shared" si="0"/>
        <v>#DIV/0!</v>
      </c>
    </row>
    <row r="27" spans="1:10" s="76" customFormat="1" ht="45.75" customHeight="1" x14ac:dyDescent="0.2">
      <c r="A27" s="92" t="s">
        <v>132</v>
      </c>
      <c r="B27" s="93" t="s">
        <v>133</v>
      </c>
      <c r="C27" s="81" t="s">
        <v>66</v>
      </c>
      <c r="D27" s="81" t="s">
        <v>134</v>
      </c>
      <c r="E27" s="94" t="s">
        <v>76</v>
      </c>
      <c r="F27" s="93">
        <v>216.68</v>
      </c>
      <c r="G27" s="95">
        <f>CPUs!H198</f>
        <v>0</v>
      </c>
      <c r="H27" s="95">
        <f t="shared" si="3"/>
        <v>0</v>
      </c>
      <c r="I27" s="95">
        <f t="shared" si="2"/>
        <v>0</v>
      </c>
      <c r="J27" s="154" t="e">
        <f t="shared" si="0"/>
        <v>#DIV/0!</v>
      </c>
    </row>
    <row r="28" spans="1:10" s="76" customFormat="1" ht="32.25" customHeight="1" x14ac:dyDescent="0.2">
      <c r="A28" s="92" t="s">
        <v>135</v>
      </c>
      <c r="B28" s="93" t="s">
        <v>136</v>
      </c>
      <c r="C28" s="81" t="s">
        <v>66</v>
      </c>
      <c r="D28" s="81" t="s">
        <v>137</v>
      </c>
      <c r="E28" s="94" t="s">
        <v>100</v>
      </c>
      <c r="F28" s="93">
        <v>37.97</v>
      </c>
      <c r="G28" s="95">
        <f>CPUs!H205</f>
        <v>0</v>
      </c>
      <c r="H28" s="95">
        <f t="shared" si="3"/>
        <v>0</v>
      </c>
      <c r="I28" s="95">
        <f t="shared" si="2"/>
        <v>0</v>
      </c>
      <c r="J28" s="154" t="e">
        <f t="shared" si="0"/>
        <v>#DIV/0!</v>
      </c>
    </row>
    <row r="29" spans="1:10" s="76" customFormat="1" ht="45.75" customHeight="1" x14ac:dyDescent="0.2">
      <c r="A29" s="92" t="s">
        <v>138</v>
      </c>
      <c r="B29" s="93" t="s">
        <v>139</v>
      </c>
      <c r="C29" s="81" t="s">
        <v>66</v>
      </c>
      <c r="D29" s="81" t="s">
        <v>140</v>
      </c>
      <c r="E29" s="94" t="s">
        <v>76</v>
      </c>
      <c r="F29" s="93">
        <v>379.7</v>
      </c>
      <c r="G29" s="95">
        <f>CPUs!H213</f>
        <v>0</v>
      </c>
      <c r="H29" s="95">
        <f t="shared" si="3"/>
        <v>0</v>
      </c>
      <c r="I29" s="95">
        <f t="shared" si="2"/>
        <v>0</v>
      </c>
      <c r="J29" s="154" t="e">
        <f t="shared" si="0"/>
        <v>#DIV/0!</v>
      </c>
    </row>
    <row r="30" spans="1:10" s="76" customFormat="1" ht="57.75" customHeight="1" x14ac:dyDescent="0.2">
      <c r="A30" s="92" t="s">
        <v>141</v>
      </c>
      <c r="B30" s="93" t="s">
        <v>142</v>
      </c>
      <c r="C30" s="81" t="s">
        <v>66</v>
      </c>
      <c r="D30" s="81" t="s">
        <v>1609</v>
      </c>
      <c r="E30" s="94" t="s">
        <v>80</v>
      </c>
      <c r="F30" s="93">
        <f>TRUNC(85/0.3)</f>
        <v>283</v>
      </c>
      <c r="G30" s="95">
        <f>CPUs!H220</f>
        <v>0</v>
      </c>
      <c r="H30" s="95">
        <f t="shared" si="3"/>
        <v>0</v>
      </c>
      <c r="I30" s="95">
        <f t="shared" si="2"/>
        <v>0</v>
      </c>
      <c r="J30" s="154" t="e">
        <f t="shared" si="0"/>
        <v>#DIV/0!</v>
      </c>
    </row>
    <row r="31" spans="1:10" s="76" customFormat="1" ht="24" customHeight="1" x14ac:dyDescent="0.2">
      <c r="A31" s="92" t="s">
        <v>143</v>
      </c>
      <c r="B31" s="93" t="s">
        <v>144</v>
      </c>
      <c r="C31" s="81" t="s">
        <v>66</v>
      </c>
      <c r="D31" s="81" t="s">
        <v>1608</v>
      </c>
      <c r="E31" s="94" t="s">
        <v>145</v>
      </c>
      <c r="F31" s="93">
        <v>450</v>
      </c>
      <c r="G31" s="95">
        <f>CPUs!H230</f>
        <v>0</v>
      </c>
      <c r="H31" s="95">
        <f t="shared" si="3"/>
        <v>0</v>
      </c>
      <c r="I31" s="95">
        <f t="shared" si="2"/>
        <v>0</v>
      </c>
      <c r="J31" s="154" t="e">
        <f t="shared" si="0"/>
        <v>#DIV/0!</v>
      </c>
    </row>
    <row r="32" spans="1:10" s="76" customFormat="1" ht="36" customHeight="1" x14ac:dyDescent="0.2">
      <c r="A32" s="92" t="s">
        <v>146</v>
      </c>
      <c r="B32" s="93" t="s">
        <v>147</v>
      </c>
      <c r="C32" s="81" t="s">
        <v>74</v>
      </c>
      <c r="D32" s="81" t="s">
        <v>148</v>
      </c>
      <c r="E32" s="94" t="s">
        <v>76</v>
      </c>
      <c r="F32" s="93">
        <v>11</v>
      </c>
      <c r="G32" s="95">
        <f>CPUs!H238</f>
        <v>0</v>
      </c>
      <c r="H32" s="95">
        <f t="shared" si="3"/>
        <v>0</v>
      </c>
      <c r="I32" s="95">
        <f t="shared" si="2"/>
        <v>0</v>
      </c>
      <c r="J32" s="154" t="e">
        <f t="shared" si="0"/>
        <v>#DIV/0!</v>
      </c>
    </row>
    <row r="33" spans="1:10" s="76" customFormat="1" ht="24" customHeight="1" x14ac:dyDescent="0.2">
      <c r="A33" s="92" t="s">
        <v>149</v>
      </c>
      <c r="B33" s="93" t="s">
        <v>150</v>
      </c>
      <c r="C33" s="81" t="s">
        <v>74</v>
      </c>
      <c r="D33" s="81" t="s">
        <v>151</v>
      </c>
      <c r="E33" s="94" t="s">
        <v>76</v>
      </c>
      <c r="F33" s="93">
        <v>11</v>
      </c>
      <c r="G33" s="95">
        <f>CPUs!H250</f>
        <v>0</v>
      </c>
      <c r="H33" s="95">
        <f t="shared" si="3"/>
        <v>0</v>
      </c>
      <c r="I33" s="95">
        <f t="shared" si="2"/>
        <v>0</v>
      </c>
      <c r="J33" s="154" t="e">
        <f t="shared" si="0"/>
        <v>#DIV/0!</v>
      </c>
    </row>
    <row r="34" spans="1:10" s="76" customFormat="1" ht="36" customHeight="1" x14ac:dyDescent="0.2">
      <c r="A34" s="92" t="s">
        <v>152</v>
      </c>
      <c r="B34" s="93" t="s">
        <v>153</v>
      </c>
      <c r="C34" s="81" t="s">
        <v>66</v>
      </c>
      <c r="D34" s="81" t="s">
        <v>154</v>
      </c>
      <c r="E34" s="94" t="s">
        <v>145</v>
      </c>
      <c r="F34" s="93">
        <v>80</v>
      </c>
      <c r="G34" s="95">
        <f>CPUs!H260</f>
        <v>0</v>
      </c>
      <c r="H34" s="95">
        <f t="shared" si="3"/>
        <v>0</v>
      </c>
      <c r="I34" s="95">
        <f t="shared" si="2"/>
        <v>0</v>
      </c>
      <c r="J34" s="154" t="e">
        <f t="shared" si="0"/>
        <v>#DIV/0!</v>
      </c>
    </row>
    <row r="35" spans="1:10" s="76" customFormat="1" ht="24" customHeight="1" x14ac:dyDescent="0.2">
      <c r="A35" s="92" t="s">
        <v>155</v>
      </c>
      <c r="B35" s="93" t="s">
        <v>156</v>
      </c>
      <c r="C35" s="81" t="s">
        <v>121</v>
      </c>
      <c r="D35" s="81" t="s">
        <v>157</v>
      </c>
      <c r="E35" s="94" t="s">
        <v>145</v>
      </c>
      <c r="F35" s="93">
        <v>66</v>
      </c>
      <c r="G35" s="95">
        <f>CPUs!H270</f>
        <v>0</v>
      </c>
      <c r="H35" s="95">
        <f t="shared" si="3"/>
        <v>0</v>
      </c>
      <c r="I35" s="95">
        <f t="shared" si="2"/>
        <v>0</v>
      </c>
      <c r="J35" s="154" t="e">
        <f t="shared" si="0"/>
        <v>#DIV/0!</v>
      </c>
    </row>
    <row r="36" spans="1:10" s="76" customFormat="1" ht="43.5" customHeight="1" x14ac:dyDescent="0.2">
      <c r="A36" s="92" t="s">
        <v>158</v>
      </c>
      <c r="B36" s="93" t="s">
        <v>159</v>
      </c>
      <c r="C36" s="81" t="s">
        <v>74</v>
      </c>
      <c r="D36" s="81" t="s">
        <v>160</v>
      </c>
      <c r="E36" s="94" t="s">
        <v>71</v>
      </c>
      <c r="F36" s="93">
        <v>66</v>
      </c>
      <c r="G36" s="95">
        <f>CPUs!H294</f>
        <v>0</v>
      </c>
      <c r="H36" s="95">
        <f t="shared" si="3"/>
        <v>0</v>
      </c>
      <c r="I36" s="95">
        <f t="shared" si="2"/>
        <v>0</v>
      </c>
      <c r="J36" s="154" t="e">
        <f t="shared" si="0"/>
        <v>#DIV/0!</v>
      </c>
    </row>
    <row r="37" spans="1:10" s="76" customFormat="1" ht="48.75" customHeight="1" x14ac:dyDescent="0.2">
      <c r="A37" s="92" t="s">
        <v>161</v>
      </c>
      <c r="B37" s="93" t="s">
        <v>162</v>
      </c>
      <c r="C37" s="81" t="s">
        <v>74</v>
      </c>
      <c r="D37" s="81" t="s">
        <v>163</v>
      </c>
      <c r="E37" s="94" t="s">
        <v>71</v>
      </c>
      <c r="F37" s="93">
        <v>2</v>
      </c>
      <c r="G37" s="95">
        <f>CPUs!H303</f>
        <v>0</v>
      </c>
      <c r="H37" s="95">
        <f t="shared" si="3"/>
        <v>0</v>
      </c>
      <c r="I37" s="95">
        <f t="shared" si="2"/>
        <v>0</v>
      </c>
      <c r="J37" s="154" t="e">
        <f t="shared" si="0"/>
        <v>#DIV/0!</v>
      </c>
    </row>
    <row r="38" spans="1:10" s="76" customFormat="1" ht="51" customHeight="1" x14ac:dyDescent="0.2">
      <c r="A38" s="92" t="s">
        <v>164</v>
      </c>
      <c r="B38" s="93" t="s">
        <v>165</v>
      </c>
      <c r="C38" s="81" t="s">
        <v>74</v>
      </c>
      <c r="D38" s="81" t="s">
        <v>166</v>
      </c>
      <c r="E38" s="94" t="s">
        <v>167</v>
      </c>
      <c r="F38" s="93">
        <v>10</v>
      </c>
      <c r="G38" s="95">
        <f>CPUs!H318</f>
        <v>0</v>
      </c>
      <c r="H38" s="95">
        <f t="shared" si="3"/>
        <v>0</v>
      </c>
      <c r="I38" s="95">
        <f t="shared" si="2"/>
        <v>0</v>
      </c>
      <c r="J38" s="154" t="e">
        <f t="shared" ref="J38:J69" si="4">I38/$I$238</f>
        <v>#DIV/0!</v>
      </c>
    </row>
    <row r="39" spans="1:10" s="76" customFormat="1" ht="24" customHeight="1" x14ac:dyDescent="0.2">
      <c r="A39" s="92" t="s">
        <v>168</v>
      </c>
      <c r="B39" s="93" t="s">
        <v>169</v>
      </c>
      <c r="C39" s="81" t="s">
        <v>66</v>
      </c>
      <c r="D39" s="81" t="s">
        <v>170</v>
      </c>
      <c r="E39" s="94" t="s">
        <v>76</v>
      </c>
      <c r="F39" s="93">
        <v>181.46</v>
      </c>
      <c r="G39" s="95">
        <f>CPUs!H329</f>
        <v>0</v>
      </c>
      <c r="H39" s="95">
        <f t="shared" si="3"/>
        <v>0</v>
      </c>
      <c r="I39" s="95">
        <f t="shared" si="2"/>
        <v>0</v>
      </c>
      <c r="J39" s="154" t="e">
        <f t="shared" si="4"/>
        <v>#DIV/0!</v>
      </c>
    </row>
    <row r="40" spans="1:10" s="76" customFormat="1" ht="25.5" x14ac:dyDescent="0.2">
      <c r="A40" s="92" t="s">
        <v>171</v>
      </c>
      <c r="B40" s="93" t="s">
        <v>172</v>
      </c>
      <c r="C40" s="81" t="s">
        <v>74</v>
      </c>
      <c r="D40" s="81" t="s">
        <v>173</v>
      </c>
      <c r="E40" s="94" t="s">
        <v>76</v>
      </c>
      <c r="F40" s="93">
        <v>13.07</v>
      </c>
      <c r="G40" s="95">
        <f>CPUs!H337</f>
        <v>0</v>
      </c>
      <c r="H40" s="95">
        <f t="shared" si="3"/>
        <v>0</v>
      </c>
      <c r="I40" s="95">
        <f t="shared" si="2"/>
        <v>0</v>
      </c>
      <c r="J40" s="154" t="e">
        <f t="shared" si="4"/>
        <v>#DIV/0!</v>
      </c>
    </row>
    <row r="41" spans="1:10" s="76" customFormat="1" ht="35.25" customHeight="1" x14ac:dyDescent="0.2">
      <c r="A41" s="92" t="s">
        <v>174</v>
      </c>
      <c r="B41" s="93" t="s">
        <v>175</v>
      </c>
      <c r="C41" s="81" t="s">
        <v>66</v>
      </c>
      <c r="D41" s="81" t="s">
        <v>176</v>
      </c>
      <c r="E41" s="94" t="s">
        <v>71</v>
      </c>
      <c r="F41" s="93">
        <v>5</v>
      </c>
      <c r="G41" s="95">
        <f>CPUs!H345</f>
        <v>0</v>
      </c>
      <c r="H41" s="95">
        <f t="shared" si="3"/>
        <v>0</v>
      </c>
      <c r="I41" s="95">
        <f t="shared" si="2"/>
        <v>0</v>
      </c>
      <c r="J41" s="154" t="e">
        <f t="shared" si="4"/>
        <v>#DIV/0!</v>
      </c>
    </row>
    <row r="42" spans="1:10" s="76" customFormat="1" ht="48.75" customHeight="1" x14ac:dyDescent="0.2">
      <c r="A42" s="92" t="s">
        <v>177</v>
      </c>
      <c r="B42" s="93" t="s">
        <v>178</v>
      </c>
      <c r="C42" s="81" t="s">
        <v>66</v>
      </c>
      <c r="D42" s="81" t="s">
        <v>1618</v>
      </c>
      <c r="E42" s="94" t="s">
        <v>80</v>
      </c>
      <c r="F42" s="93">
        <v>1</v>
      </c>
      <c r="G42" s="95">
        <f>CPUs!H352</f>
        <v>0</v>
      </c>
      <c r="H42" s="95">
        <f>TRUNC(G42*(1+$H$2),2)</f>
        <v>0</v>
      </c>
      <c r="I42" s="95">
        <f t="shared" si="2"/>
        <v>0</v>
      </c>
      <c r="J42" s="154" t="e">
        <f t="shared" si="4"/>
        <v>#DIV/0!</v>
      </c>
    </row>
    <row r="43" spans="1:10" s="76" customFormat="1" ht="48" customHeight="1" x14ac:dyDescent="0.2">
      <c r="A43" s="92" t="s">
        <v>179</v>
      </c>
      <c r="B43" s="93" t="s">
        <v>180</v>
      </c>
      <c r="C43" s="81" t="s">
        <v>66</v>
      </c>
      <c r="D43" s="81" t="s">
        <v>1610</v>
      </c>
      <c r="E43" s="94" t="s">
        <v>71</v>
      </c>
      <c r="F43" s="93">
        <v>1</v>
      </c>
      <c r="G43" s="95">
        <f>CPUs!H358</f>
        <v>0</v>
      </c>
      <c r="H43" s="95">
        <f>TRUNC(G43*(1+$G$2),2)</f>
        <v>0</v>
      </c>
      <c r="I43" s="95">
        <f t="shared" si="2"/>
        <v>0</v>
      </c>
      <c r="J43" s="154" t="e">
        <f t="shared" si="4"/>
        <v>#DIV/0!</v>
      </c>
    </row>
    <row r="44" spans="1:10" s="76" customFormat="1" ht="48" customHeight="1" x14ac:dyDescent="0.2">
      <c r="A44" s="92" t="s">
        <v>182</v>
      </c>
      <c r="B44" s="93" t="s">
        <v>183</v>
      </c>
      <c r="C44" s="81" t="s">
        <v>66</v>
      </c>
      <c r="D44" s="81" t="s">
        <v>184</v>
      </c>
      <c r="E44" s="94" t="s">
        <v>167</v>
      </c>
      <c r="F44" s="93">
        <v>91</v>
      </c>
      <c r="G44" s="95">
        <f>CPUs!H375</f>
        <v>0</v>
      </c>
      <c r="H44" s="95">
        <f>TRUNC(G44*(1+$G$2),2)</f>
        <v>0</v>
      </c>
      <c r="I44" s="95">
        <f t="shared" si="2"/>
        <v>0</v>
      </c>
      <c r="J44" s="154" t="e">
        <f t="shared" si="4"/>
        <v>#DIV/0!</v>
      </c>
    </row>
    <row r="45" spans="1:10" s="76" customFormat="1" ht="33.75" customHeight="1" x14ac:dyDescent="0.2">
      <c r="A45" s="92" t="s">
        <v>185</v>
      </c>
      <c r="B45" s="93" t="s">
        <v>186</v>
      </c>
      <c r="C45" s="81" t="s">
        <v>187</v>
      </c>
      <c r="D45" s="81" t="s">
        <v>1611</v>
      </c>
      <c r="E45" s="94" t="s">
        <v>80</v>
      </c>
      <c r="F45" s="93">
        <v>1</v>
      </c>
      <c r="G45" s="95">
        <f>CPUs!H393</f>
        <v>0</v>
      </c>
      <c r="H45" s="95">
        <f>TRUNC(G45*(1+$G$2),2)</f>
        <v>0</v>
      </c>
      <c r="I45" s="95">
        <f t="shared" si="2"/>
        <v>0</v>
      </c>
      <c r="J45" s="154" t="e">
        <f t="shared" si="4"/>
        <v>#DIV/0!</v>
      </c>
    </row>
    <row r="46" spans="1:10" s="76" customFormat="1" ht="45.75" customHeight="1" x14ac:dyDescent="0.2">
      <c r="A46" s="92" t="s">
        <v>1566</v>
      </c>
      <c r="B46" s="100" t="s">
        <v>190</v>
      </c>
      <c r="C46" s="83" t="s">
        <v>74</v>
      </c>
      <c r="D46" s="83" t="s">
        <v>191</v>
      </c>
      <c r="E46" s="101" t="s">
        <v>71</v>
      </c>
      <c r="F46" s="100">
        <v>1</v>
      </c>
      <c r="G46" s="102">
        <f>CPUs!H405</f>
        <v>0</v>
      </c>
      <c r="H46" s="95">
        <f>TRUNC(G46*(1+$G$2),2)</f>
        <v>0</v>
      </c>
      <c r="I46" s="95">
        <f>TRUNC(H46*F46,2)</f>
        <v>0</v>
      </c>
      <c r="J46" s="154" t="e">
        <f t="shared" si="4"/>
        <v>#DIV/0!</v>
      </c>
    </row>
    <row r="47" spans="1:10" ht="24" customHeight="1" x14ac:dyDescent="0.2">
      <c r="A47" s="103" t="s">
        <v>192</v>
      </c>
      <c r="B47" s="84"/>
      <c r="C47" s="84"/>
      <c r="D47" s="84" t="s">
        <v>193</v>
      </c>
      <c r="E47" s="84"/>
      <c r="F47" s="104"/>
      <c r="G47" s="84"/>
      <c r="H47" s="80"/>
      <c r="I47" s="105">
        <f>I48+I53+I57+I62+I70+I75+I77+I107</f>
        <v>0</v>
      </c>
      <c r="J47" s="155" t="e">
        <f t="shared" si="4"/>
        <v>#DIV/0!</v>
      </c>
    </row>
    <row r="48" spans="1:10" ht="24" customHeight="1" x14ac:dyDescent="0.2">
      <c r="A48" s="89" t="s">
        <v>194</v>
      </c>
      <c r="B48" s="80"/>
      <c r="C48" s="80"/>
      <c r="D48" s="80" t="s">
        <v>195</v>
      </c>
      <c r="E48" s="80"/>
      <c r="F48" s="90"/>
      <c r="G48" s="80"/>
      <c r="H48" s="80"/>
      <c r="I48" s="91">
        <f>SUM(I49:I52)</f>
        <v>0</v>
      </c>
      <c r="J48" s="155" t="e">
        <f t="shared" si="4"/>
        <v>#DIV/0!</v>
      </c>
    </row>
    <row r="49" spans="1:10" s="76" customFormat="1" ht="48.75" customHeight="1" x14ac:dyDescent="0.2">
      <c r="A49" s="92" t="s">
        <v>196</v>
      </c>
      <c r="B49" s="93" t="s">
        <v>197</v>
      </c>
      <c r="C49" s="81" t="s">
        <v>74</v>
      </c>
      <c r="D49" s="81" t="s">
        <v>198</v>
      </c>
      <c r="E49" s="94" t="s">
        <v>76</v>
      </c>
      <c r="F49" s="93">
        <v>8.39</v>
      </c>
      <c r="G49" s="95">
        <f>CPUs!H421</f>
        <v>0</v>
      </c>
      <c r="H49" s="95">
        <f>TRUNC(G49*(1+$G$2),2)</f>
        <v>0</v>
      </c>
      <c r="I49" s="95">
        <f>TRUNC(H49*F49,2)</f>
        <v>0</v>
      </c>
      <c r="J49" s="154" t="e">
        <f t="shared" si="4"/>
        <v>#DIV/0!</v>
      </c>
    </row>
    <row r="50" spans="1:10" s="76" customFormat="1" ht="40.5" customHeight="1" x14ac:dyDescent="0.2">
      <c r="A50" s="92" t="s">
        <v>199</v>
      </c>
      <c r="B50" s="93" t="s">
        <v>200</v>
      </c>
      <c r="C50" s="81" t="s">
        <v>74</v>
      </c>
      <c r="D50" s="81" t="s">
        <v>201</v>
      </c>
      <c r="E50" s="94" t="s">
        <v>76</v>
      </c>
      <c r="F50" s="93">
        <v>8.39</v>
      </c>
      <c r="G50" s="95">
        <f>CPUs!H431</f>
        <v>0</v>
      </c>
      <c r="H50" s="95">
        <f>TRUNC(G50*(1+$G$2),2)</f>
        <v>0</v>
      </c>
      <c r="I50" s="95">
        <f t="shared" ref="I50:I113" si="5">TRUNC(H50*F50,2)</f>
        <v>0</v>
      </c>
      <c r="J50" s="154" t="e">
        <f t="shared" si="4"/>
        <v>#DIV/0!</v>
      </c>
    </row>
    <row r="51" spans="1:10" s="76" customFormat="1" ht="42.75" customHeight="1" x14ac:dyDescent="0.2">
      <c r="A51" s="92" t="s">
        <v>202</v>
      </c>
      <c r="B51" s="93" t="s">
        <v>203</v>
      </c>
      <c r="C51" s="81" t="s">
        <v>74</v>
      </c>
      <c r="D51" s="81" t="s">
        <v>204</v>
      </c>
      <c r="E51" s="94" t="s">
        <v>76</v>
      </c>
      <c r="F51" s="93">
        <v>8.39</v>
      </c>
      <c r="G51" s="95">
        <f>CPUs!H439</f>
        <v>0</v>
      </c>
      <c r="H51" s="95">
        <f>TRUNC(G51*(1+$G$2),2)</f>
        <v>0</v>
      </c>
      <c r="I51" s="95">
        <f t="shared" si="5"/>
        <v>0</v>
      </c>
      <c r="J51" s="154" t="e">
        <f t="shared" si="4"/>
        <v>#DIV/0!</v>
      </c>
    </row>
    <row r="52" spans="1:10" s="76" customFormat="1" ht="30" customHeight="1" x14ac:dyDescent="0.2">
      <c r="A52" s="96" t="s">
        <v>205</v>
      </c>
      <c r="B52" s="97" t="s">
        <v>147</v>
      </c>
      <c r="C52" s="82" t="s">
        <v>74</v>
      </c>
      <c r="D52" s="82" t="s">
        <v>148</v>
      </c>
      <c r="E52" s="98" t="s">
        <v>76</v>
      </c>
      <c r="F52" s="97">
        <v>1.24</v>
      </c>
      <c r="G52" s="99">
        <f>CPUs!H238</f>
        <v>0</v>
      </c>
      <c r="H52" s="95">
        <f>TRUNC(G52*(1+$G$2),2)</f>
        <v>0</v>
      </c>
      <c r="I52" s="95">
        <f t="shared" si="5"/>
        <v>0</v>
      </c>
      <c r="J52" s="154" t="e">
        <f t="shared" si="4"/>
        <v>#DIV/0!</v>
      </c>
    </row>
    <row r="53" spans="1:10" ht="24" customHeight="1" x14ac:dyDescent="0.2">
      <c r="A53" s="89" t="s">
        <v>206</v>
      </c>
      <c r="B53" s="80"/>
      <c r="C53" s="80"/>
      <c r="D53" s="80" t="s">
        <v>207</v>
      </c>
      <c r="E53" s="80"/>
      <c r="F53" s="90"/>
      <c r="G53" s="80"/>
      <c r="H53" s="80"/>
      <c r="I53" s="91">
        <f>SUM(I54:I56)</f>
        <v>0</v>
      </c>
      <c r="J53" s="155" t="e">
        <f t="shared" si="4"/>
        <v>#DIV/0!</v>
      </c>
    </row>
    <row r="54" spans="1:10" s="76" customFormat="1" ht="55.5" customHeight="1" x14ac:dyDescent="0.2">
      <c r="A54" s="92" t="s">
        <v>208</v>
      </c>
      <c r="B54" s="93" t="s">
        <v>209</v>
      </c>
      <c r="C54" s="81" t="s">
        <v>66</v>
      </c>
      <c r="D54" s="81" t="s">
        <v>210</v>
      </c>
      <c r="E54" s="94" t="s">
        <v>211</v>
      </c>
      <c r="F54" s="93">
        <v>0.64</v>
      </c>
      <c r="G54" s="95">
        <f>CPUs!H449</f>
        <v>0</v>
      </c>
      <c r="H54" s="95">
        <f>TRUNC(G54*(1+$G$2),2)</f>
        <v>0</v>
      </c>
      <c r="I54" s="95">
        <f t="shared" si="5"/>
        <v>0</v>
      </c>
      <c r="J54" s="154" t="e">
        <f t="shared" si="4"/>
        <v>#DIV/0!</v>
      </c>
    </row>
    <row r="55" spans="1:10" s="76" customFormat="1" ht="31.5" customHeight="1" x14ac:dyDescent="0.2">
      <c r="A55" s="92" t="s">
        <v>212</v>
      </c>
      <c r="B55" s="93" t="s">
        <v>213</v>
      </c>
      <c r="C55" s="81" t="s">
        <v>74</v>
      </c>
      <c r="D55" s="81" t="s">
        <v>214</v>
      </c>
      <c r="E55" s="94" t="s">
        <v>167</v>
      </c>
      <c r="F55" s="93">
        <v>1.92</v>
      </c>
      <c r="G55" s="95">
        <f>CPUs!H458</f>
        <v>0</v>
      </c>
      <c r="H55" s="95">
        <f>TRUNC(G55*(1+$G$2),2)</f>
        <v>0</v>
      </c>
      <c r="I55" s="95">
        <f t="shared" si="5"/>
        <v>0</v>
      </c>
      <c r="J55" s="154" t="e">
        <f t="shared" si="4"/>
        <v>#DIV/0!</v>
      </c>
    </row>
    <row r="56" spans="1:10" s="76" customFormat="1" ht="32.25" customHeight="1" x14ac:dyDescent="0.2">
      <c r="A56" s="96" t="s">
        <v>215</v>
      </c>
      <c r="B56" s="97" t="s">
        <v>216</v>
      </c>
      <c r="C56" s="82" t="s">
        <v>74</v>
      </c>
      <c r="D56" s="82" t="s">
        <v>217</v>
      </c>
      <c r="E56" s="98" t="s">
        <v>167</v>
      </c>
      <c r="F56" s="97">
        <v>3.97</v>
      </c>
      <c r="G56" s="99">
        <f>CPUs!H471</f>
        <v>0</v>
      </c>
      <c r="H56" s="95">
        <f>TRUNC(G56*(1+$G$2),2)</f>
        <v>0</v>
      </c>
      <c r="I56" s="95">
        <f t="shared" si="5"/>
        <v>0</v>
      </c>
      <c r="J56" s="154" t="e">
        <f t="shared" si="4"/>
        <v>#DIV/0!</v>
      </c>
    </row>
    <row r="57" spans="1:10" ht="24" customHeight="1" x14ac:dyDescent="0.2">
      <c r="A57" s="89" t="s">
        <v>218</v>
      </c>
      <c r="B57" s="80"/>
      <c r="C57" s="80"/>
      <c r="D57" s="80" t="s">
        <v>219</v>
      </c>
      <c r="E57" s="80"/>
      <c r="F57" s="90"/>
      <c r="G57" s="80"/>
      <c r="H57" s="80"/>
      <c r="I57" s="91">
        <f>SUM(I58:I61)</f>
        <v>0</v>
      </c>
      <c r="J57" s="155" t="e">
        <f t="shared" si="4"/>
        <v>#DIV/0!</v>
      </c>
    </row>
    <row r="58" spans="1:10" s="76" customFormat="1" ht="60" customHeight="1" x14ac:dyDescent="0.2">
      <c r="A58" s="92" t="s">
        <v>220</v>
      </c>
      <c r="B58" s="93" t="s">
        <v>221</v>
      </c>
      <c r="C58" s="81" t="s">
        <v>74</v>
      </c>
      <c r="D58" s="81" t="s">
        <v>222</v>
      </c>
      <c r="E58" s="94" t="s">
        <v>76</v>
      </c>
      <c r="F58" s="93">
        <v>27.5</v>
      </c>
      <c r="G58" s="95">
        <f>CPUs!H484</f>
        <v>0</v>
      </c>
      <c r="H58" s="95">
        <f>TRUNC(G58*(1+$G$2),2)</f>
        <v>0</v>
      </c>
      <c r="I58" s="95">
        <f t="shared" si="5"/>
        <v>0</v>
      </c>
      <c r="J58" s="154" t="e">
        <f t="shared" si="4"/>
        <v>#DIV/0!</v>
      </c>
    </row>
    <row r="59" spans="1:10" s="76" customFormat="1" ht="36" customHeight="1" x14ac:dyDescent="0.2">
      <c r="A59" s="92" t="s">
        <v>223</v>
      </c>
      <c r="B59" s="93" t="s">
        <v>224</v>
      </c>
      <c r="C59" s="81" t="s">
        <v>74</v>
      </c>
      <c r="D59" s="81" t="s">
        <v>225</v>
      </c>
      <c r="E59" s="94" t="s">
        <v>76</v>
      </c>
      <c r="F59" s="93">
        <v>4.95</v>
      </c>
      <c r="G59" s="95">
        <f>CPUs!H495</f>
        <v>0</v>
      </c>
      <c r="H59" s="95">
        <f>TRUNC(G59*(1+$G$2),2)</f>
        <v>0</v>
      </c>
      <c r="I59" s="95">
        <f t="shared" si="5"/>
        <v>0</v>
      </c>
      <c r="J59" s="154" t="e">
        <f t="shared" si="4"/>
        <v>#DIV/0!</v>
      </c>
    </row>
    <row r="60" spans="1:10" s="76" customFormat="1" ht="30.75" customHeight="1" x14ac:dyDescent="0.2">
      <c r="A60" s="92" t="s">
        <v>226</v>
      </c>
      <c r="B60" s="93" t="s">
        <v>227</v>
      </c>
      <c r="C60" s="81" t="s">
        <v>74</v>
      </c>
      <c r="D60" s="81" t="s">
        <v>228</v>
      </c>
      <c r="E60" s="94" t="s">
        <v>76</v>
      </c>
      <c r="F60" s="93">
        <v>55</v>
      </c>
      <c r="G60" s="95">
        <f>CPUs!H504</f>
        <v>0</v>
      </c>
      <c r="H60" s="95">
        <f>TRUNC(G60*(1+$G$2),2)</f>
        <v>0</v>
      </c>
      <c r="I60" s="95">
        <f t="shared" si="5"/>
        <v>0</v>
      </c>
      <c r="J60" s="154" t="e">
        <f t="shared" si="4"/>
        <v>#DIV/0!</v>
      </c>
    </row>
    <row r="61" spans="1:10" s="76" customFormat="1" ht="42" customHeight="1" x14ac:dyDescent="0.2">
      <c r="A61" s="96" t="s">
        <v>229</v>
      </c>
      <c r="B61" s="97" t="s">
        <v>230</v>
      </c>
      <c r="C61" s="82" t="s">
        <v>74</v>
      </c>
      <c r="D61" s="82" t="s">
        <v>231</v>
      </c>
      <c r="E61" s="98" t="s">
        <v>76</v>
      </c>
      <c r="F61" s="97">
        <v>8.16</v>
      </c>
      <c r="G61" s="99">
        <f>CPUs!H512</f>
        <v>0</v>
      </c>
      <c r="H61" s="95">
        <f>TRUNC(G61*(1+$G$2),2)</f>
        <v>0</v>
      </c>
      <c r="I61" s="95">
        <f t="shared" si="5"/>
        <v>0</v>
      </c>
      <c r="J61" s="154" t="e">
        <f t="shared" si="4"/>
        <v>#DIV/0!</v>
      </c>
    </row>
    <row r="62" spans="1:10" ht="24" customHeight="1" x14ac:dyDescent="0.2">
      <c r="A62" s="89" t="s">
        <v>232</v>
      </c>
      <c r="B62" s="80"/>
      <c r="C62" s="80"/>
      <c r="D62" s="80" t="s">
        <v>233</v>
      </c>
      <c r="E62" s="80"/>
      <c r="F62" s="90"/>
      <c r="G62" s="80"/>
      <c r="H62" s="80"/>
      <c r="I62" s="91">
        <f>SUM(I63:I69)</f>
        <v>0</v>
      </c>
      <c r="J62" s="155" t="e">
        <f t="shared" si="4"/>
        <v>#DIV/0!</v>
      </c>
    </row>
    <row r="63" spans="1:10" s="76" customFormat="1" ht="57.75" customHeight="1" x14ac:dyDescent="0.2">
      <c r="A63" s="92" t="s">
        <v>234</v>
      </c>
      <c r="B63" s="93" t="s">
        <v>235</v>
      </c>
      <c r="C63" s="81" t="s">
        <v>74</v>
      </c>
      <c r="D63" s="81" t="s">
        <v>236</v>
      </c>
      <c r="E63" s="94" t="s">
        <v>76</v>
      </c>
      <c r="F63" s="93">
        <v>9.99</v>
      </c>
      <c r="G63" s="95">
        <f>CPUs!H520</f>
        <v>0</v>
      </c>
      <c r="H63" s="95">
        <f t="shared" ref="H63:H69" si="6">TRUNC(G63*(1+$G$2),2)</f>
        <v>0</v>
      </c>
      <c r="I63" s="95">
        <f t="shared" si="5"/>
        <v>0</v>
      </c>
      <c r="J63" s="154" t="e">
        <f t="shared" si="4"/>
        <v>#DIV/0!</v>
      </c>
    </row>
    <row r="64" spans="1:10" s="76" customFormat="1" ht="26.25" customHeight="1" x14ac:dyDescent="0.2">
      <c r="A64" s="92" t="s">
        <v>237</v>
      </c>
      <c r="B64" s="93" t="s">
        <v>200</v>
      </c>
      <c r="C64" s="81" t="s">
        <v>74</v>
      </c>
      <c r="D64" s="81" t="s">
        <v>201</v>
      </c>
      <c r="E64" s="94" t="s">
        <v>76</v>
      </c>
      <c r="F64" s="93">
        <v>8.0399999999999991</v>
      </c>
      <c r="G64" s="95">
        <f>CPUs!H431</f>
        <v>0</v>
      </c>
      <c r="H64" s="95">
        <f t="shared" si="6"/>
        <v>0</v>
      </c>
      <c r="I64" s="95">
        <f t="shared" si="5"/>
        <v>0</v>
      </c>
      <c r="J64" s="154" t="e">
        <f t="shared" si="4"/>
        <v>#DIV/0!</v>
      </c>
    </row>
    <row r="65" spans="1:10" s="76" customFormat="1" ht="48" customHeight="1" x14ac:dyDescent="0.2">
      <c r="A65" s="92" t="s">
        <v>238</v>
      </c>
      <c r="B65" s="93" t="s">
        <v>239</v>
      </c>
      <c r="C65" s="81" t="s">
        <v>74</v>
      </c>
      <c r="D65" s="81" t="s">
        <v>240</v>
      </c>
      <c r="E65" s="94" t="s">
        <v>76</v>
      </c>
      <c r="F65" s="93">
        <v>7.32</v>
      </c>
      <c r="G65" s="95">
        <f>CPUs!H536</f>
        <v>0</v>
      </c>
      <c r="H65" s="95">
        <f t="shared" si="6"/>
        <v>0</v>
      </c>
      <c r="I65" s="95">
        <f t="shared" si="5"/>
        <v>0</v>
      </c>
      <c r="J65" s="154" t="e">
        <f t="shared" si="4"/>
        <v>#DIV/0!</v>
      </c>
    </row>
    <row r="66" spans="1:10" s="76" customFormat="1" ht="51.75" customHeight="1" x14ac:dyDescent="0.2">
      <c r="A66" s="92" t="s">
        <v>241</v>
      </c>
      <c r="B66" s="93" t="s">
        <v>242</v>
      </c>
      <c r="C66" s="81" t="s">
        <v>74</v>
      </c>
      <c r="D66" s="81" t="s">
        <v>243</v>
      </c>
      <c r="E66" s="94" t="s">
        <v>167</v>
      </c>
      <c r="F66" s="93">
        <v>8.6999999999999993</v>
      </c>
      <c r="G66" s="95">
        <f>CPUs!H544</f>
        <v>0</v>
      </c>
      <c r="H66" s="95">
        <f t="shared" si="6"/>
        <v>0</v>
      </c>
      <c r="I66" s="95">
        <f t="shared" si="5"/>
        <v>0</v>
      </c>
      <c r="J66" s="154" t="e">
        <f t="shared" si="4"/>
        <v>#DIV/0!</v>
      </c>
    </row>
    <row r="67" spans="1:10" s="76" customFormat="1" ht="38.25" customHeight="1" x14ac:dyDescent="0.2">
      <c r="A67" s="92" t="s">
        <v>244</v>
      </c>
      <c r="B67" s="93" t="s">
        <v>230</v>
      </c>
      <c r="C67" s="81" t="s">
        <v>74</v>
      </c>
      <c r="D67" s="81" t="s">
        <v>231</v>
      </c>
      <c r="E67" s="94" t="s">
        <v>76</v>
      </c>
      <c r="F67" s="93">
        <v>10.84</v>
      </c>
      <c r="G67" s="95">
        <f>CPUs!H512</f>
        <v>0</v>
      </c>
      <c r="H67" s="95">
        <f t="shared" si="6"/>
        <v>0</v>
      </c>
      <c r="I67" s="95">
        <f t="shared" si="5"/>
        <v>0</v>
      </c>
      <c r="J67" s="154" t="e">
        <f t="shared" si="4"/>
        <v>#DIV/0!</v>
      </c>
    </row>
    <row r="68" spans="1:10" s="76" customFormat="1" ht="48" customHeight="1" x14ac:dyDescent="0.2">
      <c r="A68" s="92" t="s">
        <v>245</v>
      </c>
      <c r="B68" s="93" t="s">
        <v>246</v>
      </c>
      <c r="C68" s="81" t="s">
        <v>74</v>
      </c>
      <c r="D68" s="81" t="s">
        <v>247</v>
      </c>
      <c r="E68" s="94" t="s">
        <v>76</v>
      </c>
      <c r="F68" s="93">
        <v>8.16</v>
      </c>
      <c r="G68" s="95">
        <f>CPUs!H554</f>
        <v>0</v>
      </c>
      <c r="H68" s="95">
        <f t="shared" si="6"/>
        <v>0</v>
      </c>
      <c r="I68" s="95">
        <f t="shared" si="5"/>
        <v>0</v>
      </c>
      <c r="J68" s="154" t="e">
        <f t="shared" si="4"/>
        <v>#DIV/0!</v>
      </c>
    </row>
    <row r="69" spans="1:10" s="76" customFormat="1" ht="66" customHeight="1" x14ac:dyDescent="0.2">
      <c r="A69" s="96" t="s">
        <v>248</v>
      </c>
      <c r="B69" s="97" t="s">
        <v>249</v>
      </c>
      <c r="C69" s="82" t="s">
        <v>74</v>
      </c>
      <c r="D69" s="82" t="s">
        <v>250</v>
      </c>
      <c r="E69" s="98" t="s">
        <v>76</v>
      </c>
      <c r="F69" s="97">
        <v>8.16</v>
      </c>
      <c r="G69" s="99">
        <f>CPUs!H565</f>
        <v>0</v>
      </c>
      <c r="H69" s="95">
        <f t="shared" si="6"/>
        <v>0</v>
      </c>
      <c r="I69" s="95">
        <f t="shared" si="5"/>
        <v>0</v>
      </c>
      <c r="J69" s="154" t="e">
        <f t="shared" si="4"/>
        <v>#DIV/0!</v>
      </c>
    </row>
    <row r="70" spans="1:10" ht="24" customHeight="1" x14ac:dyDescent="0.2">
      <c r="A70" s="89" t="s">
        <v>251</v>
      </c>
      <c r="B70" s="80"/>
      <c r="C70" s="80"/>
      <c r="D70" s="80" t="s">
        <v>252</v>
      </c>
      <c r="E70" s="80"/>
      <c r="F70" s="90"/>
      <c r="G70" s="80"/>
      <c r="H70" s="80"/>
      <c r="I70" s="91">
        <f>SUM(I71:I74)</f>
        <v>0</v>
      </c>
      <c r="J70" s="155" t="e">
        <f t="shared" ref="J70:J72" si="7">I70/$I$238</f>
        <v>#DIV/0!</v>
      </c>
    </row>
    <row r="71" spans="1:10" s="76" customFormat="1" ht="57.75" customHeight="1" x14ac:dyDescent="0.2">
      <c r="A71" s="92" t="s">
        <v>253</v>
      </c>
      <c r="B71" s="93" t="s">
        <v>254</v>
      </c>
      <c r="C71" s="81" t="s">
        <v>74</v>
      </c>
      <c r="D71" s="81" t="s">
        <v>255</v>
      </c>
      <c r="E71" s="94" t="s">
        <v>76</v>
      </c>
      <c r="F71" s="93">
        <v>55</v>
      </c>
      <c r="G71" s="95">
        <f>CPUs!H577</f>
        <v>0</v>
      </c>
      <c r="H71" s="95">
        <f>TRUNC(G71*(1+$G$2),2)</f>
        <v>0</v>
      </c>
      <c r="I71" s="95">
        <f t="shared" si="5"/>
        <v>0</v>
      </c>
      <c r="J71" s="154" t="e">
        <f t="shared" si="7"/>
        <v>#DIV/0!</v>
      </c>
    </row>
    <row r="72" spans="1:10" s="76" customFormat="1" ht="69.75" customHeight="1" x14ac:dyDescent="0.2">
      <c r="A72" s="92" t="s">
        <v>256</v>
      </c>
      <c r="B72" s="93" t="s">
        <v>257</v>
      </c>
      <c r="C72" s="81" t="s">
        <v>74</v>
      </c>
      <c r="D72" s="81" t="s">
        <v>258</v>
      </c>
      <c r="E72" s="94" t="s">
        <v>76</v>
      </c>
      <c r="F72" s="93">
        <v>55</v>
      </c>
      <c r="G72" s="95">
        <f>CPUs!H585</f>
        <v>0</v>
      </c>
      <c r="H72" s="95">
        <f>TRUNC(G72*(1+$G$2),2)</f>
        <v>0</v>
      </c>
      <c r="I72" s="95">
        <f t="shared" si="5"/>
        <v>0</v>
      </c>
      <c r="J72" s="154" t="e">
        <f t="shared" si="7"/>
        <v>#DIV/0!</v>
      </c>
    </row>
    <row r="73" spans="1:10" s="76" customFormat="1" ht="36" customHeight="1" x14ac:dyDescent="0.2">
      <c r="A73" s="92" t="s">
        <v>259</v>
      </c>
      <c r="B73" s="93" t="s">
        <v>260</v>
      </c>
      <c r="C73" s="81" t="s">
        <v>74</v>
      </c>
      <c r="D73" s="81" t="s">
        <v>261</v>
      </c>
      <c r="E73" s="94" t="s">
        <v>76</v>
      </c>
      <c r="F73" s="93">
        <v>9.99</v>
      </c>
      <c r="G73" s="95">
        <f>CPUs!H594</f>
        <v>0</v>
      </c>
      <c r="H73" s="95">
        <f>TRUNC(G73*(1+$G$2),2)</f>
        <v>0</v>
      </c>
      <c r="I73" s="95">
        <f t="shared" si="5"/>
        <v>0</v>
      </c>
      <c r="J73" s="154" t="e">
        <f t="shared" ref="J73:J142" si="8">I73/$I$238</f>
        <v>#DIV/0!</v>
      </c>
    </row>
    <row r="74" spans="1:10" s="76" customFormat="1" ht="48" customHeight="1" x14ac:dyDescent="0.2">
      <c r="A74" s="96" t="s">
        <v>262</v>
      </c>
      <c r="B74" s="97" t="s">
        <v>239</v>
      </c>
      <c r="C74" s="82" t="s">
        <v>74</v>
      </c>
      <c r="D74" s="82" t="s">
        <v>240</v>
      </c>
      <c r="E74" s="98" t="s">
        <v>76</v>
      </c>
      <c r="F74" s="97">
        <v>9.99</v>
      </c>
      <c r="G74" s="99">
        <f>CPUs!H536</f>
        <v>0</v>
      </c>
      <c r="H74" s="95">
        <f>TRUNC(G74*(1+$G$2),2)</f>
        <v>0</v>
      </c>
      <c r="I74" s="95">
        <f t="shared" si="5"/>
        <v>0</v>
      </c>
      <c r="J74" s="154" t="e">
        <f t="shared" si="8"/>
        <v>#DIV/0!</v>
      </c>
    </row>
    <row r="75" spans="1:10" ht="24" customHeight="1" x14ac:dyDescent="0.2">
      <c r="A75" s="89" t="s">
        <v>263</v>
      </c>
      <c r="B75" s="80"/>
      <c r="C75" s="80"/>
      <c r="D75" s="80" t="s">
        <v>264</v>
      </c>
      <c r="E75" s="80"/>
      <c r="F75" s="90"/>
      <c r="G75" s="80"/>
      <c r="H75" s="80"/>
      <c r="I75" s="91">
        <f>I76</f>
        <v>0</v>
      </c>
      <c r="J75" s="155" t="e">
        <f t="shared" si="8"/>
        <v>#DIV/0!</v>
      </c>
    </row>
    <row r="76" spans="1:10" s="76" customFormat="1" ht="46.5" customHeight="1" x14ac:dyDescent="0.2">
      <c r="A76" s="96" t="s">
        <v>265</v>
      </c>
      <c r="B76" s="97" t="s">
        <v>266</v>
      </c>
      <c r="C76" s="82" t="s">
        <v>74</v>
      </c>
      <c r="D76" s="82" t="s">
        <v>267</v>
      </c>
      <c r="E76" s="98" t="s">
        <v>76</v>
      </c>
      <c r="F76" s="97">
        <v>3.36</v>
      </c>
      <c r="G76" s="99">
        <f>CPUs!H602</f>
        <v>0</v>
      </c>
      <c r="H76" s="95">
        <f>TRUNC(G76*(1+$G$2),2)</f>
        <v>0</v>
      </c>
      <c r="I76" s="95">
        <f t="shared" si="5"/>
        <v>0</v>
      </c>
      <c r="J76" s="154" t="e">
        <f t="shared" si="8"/>
        <v>#DIV/0!</v>
      </c>
    </row>
    <row r="77" spans="1:10" ht="24" customHeight="1" x14ac:dyDescent="0.2">
      <c r="A77" s="89" t="s">
        <v>268</v>
      </c>
      <c r="B77" s="80"/>
      <c r="C77" s="80"/>
      <c r="D77" s="80" t="s">
        <v>269</v>
      </c>
      <c r="E77" s="80"/>
      <c r="F77" s="90"/>
      <c r="G77" s="80"/>
      <c r="H77" s="80"/>
      <c r="I77" s="91">
        <f>SUM(I78:I106)</f>
        <v>0</v>
      </c>
      <c r="J77" s="155" t="e">
        <f t="shared" si="8"/>
        <v>#DIV/0!</v>
      </c>
    </row>
    <row r="78" spans="1:10" s="76" customFormat="1" ht="36" customHeight="1" x14ac:dyDescent="0.2">
      <c r="A78" s="92" t="s">
        <v>270</v>
      </c>
      <c r="B78" s="93" t="s">
        <v>271</v>
      </c>
      <c r="C78" s="81" t="s">
        <v>74</v>
      </c>
      <c r="D78" s="81" t="s">
        <v>272</v>
      </c>
      <c r="E78" s="94" t="s">
        <v>71</v>
      </c>
      <c r="F78" s="93">
        <v>6</v>
      </c>
      <c r="G78" s="95">
        <f>CPUs!H613</f>
        <v>0</v>
      </c>
      <c r="H78" s="95">
        <f t="shared" ref="H78:H106" si="9">TRUNC(G78*(1+$G$2),2)</f>
        <v>0</v>
      </c>
      <c r="I78" s="95">
        <f t="shared" si="5"/>
        <v>0</v>
      </c>
      <c r="J78" s="154" t="e">
        <f t="shared" si="8"/>
        <v>#DIV/0!</v>
      </c>
    </row>
    <row r="79" spans="1:10" s="76" customFormat="1" ht="35.25" customHeight="1" x14ac:dyDescent="0.2">
      <c r="A79" s="92" t="s">
        <v>273</v>
      </c>
      <c r="B79" s="93" t="s">
        <v>274</v>
      </c>
      <c r="C79" s="81" t="s">
        <v>74</v>
      </c>
      <c r="D79" s="81" t="s">
        <v>275</v>
      </c>
      <c r="E79" s="94" t="s">
        <v>71</v>
      </c>
      <c r="F79" s="93">
        <v>2</v>
      </c>
      <c r="G79" s="95">
        <f>CPUs!H622</f>
        <v>0</v>
      </c>
      <c r="H79" s="95">
        <f t="shared" si="9"/>
        <v>0</v>
      </c>
      <c r="I79" s="95">
        <f t="shared" si="5"/>
        <v>0</v>
      </c>
      <c r="J79" s="154" t="e">
        <f t="shared" si="8"/>
        <v>#DIV/0!</v>
      </c>
    </row>
    <row r="80" spans="1:10" s="76" customFormat="1" ht="48" customHeight="1" x14ac:dyDescent="0.2">
      <c r="A80" s="92" t="s">
        <v>276</v>
      </c>
      <c r="B80" s="93" t="s">
        <v>277</v>
      </c>
      <c r="C80" s="81" t="s">
        <v>74</v>
      </c>
      <c r="D80" s="81" t="s">
        <v>278</v>
      </c>
      <c r="E80" s="94" t="s">
        <v>71</v>
      </c>
      <c r="F80" s="93">
        <v>27</v>
      </c>
      <c r="G80" s="95">
        <f>CPUs!H630</f>
        <v>0</v>
      </c>
      <c r="H80" s="95">
        <f t="shared" si="9"/>
        <v>0</v>
      </c>
      <c r="I80" s="95">
        <f t="shared" si="5"/>
        <v>0</v>
      </c>
      <c r="J80" s="154" t="e">
        <f t="shared" si="8"/>
        <v>#DIV/0!</v>
      </c>
    </row>
    <row r="81" spans="1:10" s="76" customFormat="1" ht="24" customHeight="1" x14ac:dyDescent="0.2">
      <c r="A81" s="92" t="s">
        <v>279</v>
      </c>
      <c r="B81" s="93" t="s">
        <v>280</v>
      </c>
      <c r="C81" s="81" t="s">
        <v>66</v>
      </c>
      <c r="D81" s="81" t="s">
        <v>281</v>
      </c>
      <c r="E81" s="94" t="s">
        <v>282</v>
      </c>
      <c r="F81" s="93">
        <v>1</v>
      </c>
      <c r="G81" s="95">
        <f>CPUs!H638</f>
        <v>0</v>
      </c>
      <c r="H81" s="95">
        <f t="shared" si="9"/>
        <v>0</v>
      </c>
      <c r="I81" s="95">
        <f t="shared" si="5"/>
        <v>0</v>
      </c>
      <c r="J81" s="154" t="e">
        <f t="shared" si="8"/>
        <v>#DIV/0!</v>
      </c>
    </row>
    <row r="82" spans="1:10" s="76" customFormat="1" ht="42.75" customHeight="1" x14ac:dyDescent="0.2">
      <c r="A82" s="92" t="s">
        <v>283</v>
      </c>
      <c r="B82" s="93" t="s">
        <v>284</v>
      </c>
      <c r="C82" s="81" t="s">
        <v>74</v>
      </c>
      <c r="D82" s="81" t="s">
        <v>285</v>
      </c>
      <c r="E82" s="94" t="s">
        <v>167</v>
      </c>
      <c r="F82" s="93">
        <v>59.5</v>
      </c>
      <c r="G82" s="95">
        <f>CPUs!H648</f>
        <v>0</v>
      </c>
      <c r="H82" s="95">
        <f t="shared" si="9"/>
        <v>0</v>
      </c>
      <c r="I82" s="95">
        <f t="shared" si="5"/>
        <v>0</v>
      </c>
      <c r="J82" s="154" t="e">
        <f t="shared" si="8"/>
        <v>#DIV/0!</v>
      </c>
    </row>
    <row r="83" spans="1:10" s="76" customFormat="1" ht="51" customHeight="1" x14ac:dyDescent="0.2">
      <c r="A83" s="92" t="s">
        <v>286</v>
      </c>
      <c r="B83" s="93" t="s">
        <v>287</v>
      </c>
      <c r="C83" s="81" t="s">
        <v>74</v>
      </c>
      <c r="D83" s="81" t="s">
        <v>288</v>
      </c>
      <c r="E83" s="94" t="s">
        <v>167</v>
      </c>
      <c r="F83" s="93">
        <v>604</v>
      </c>
      <c r="G83" s="95">
        <f>CPUs!H657</f>
        <v>0</v>
      </c>
      <c r="H83" s="95">
        <f t="shared" si="9"/>
        <v>0</v>
      </c>
      <c r="I83" s="95">
        <f t="shared" si="5"/>
        <v>0</v>
      </c>
      <c r="J83" s="154" t="e">
        <f t="shared" si="8"/>
        <v>#DIV/0!</v>
      </c>
    </row>
    <row r="84" spans="1:10" s="76" customFormat="1" ht="43.5" customHeight="1" x14ac:dyDescent="0.2">
      <c r="A84" s="92" t="s">
        <v>289</v>
      </c>
      <c r="B84" s="93" t="s">
        <v>290</v>
      </c>
      <c r="C84" s="81" t="s">
        <v>74</v>
      </c>
      <c r="D84" s="81" t="s">
        <v>291</v>
      </c>
      <c r="E84" s="94" t="s">
        <v>167</v>
      </c>
      <c r="F84" s="93">
        <v>65.3</v>
      </c>
      <c r="G84" s="95">
        <f>CPUs!H666</f>
        <v>0</v>
      </c>
      <c r="H84" s="95">
        <f t="shared" si="9"/>
        <v>0</v>
      </c>
      <c r="I84" s="95">
        <f t="shared" si="5"/>
        <v>0</v>
      </c>
      <c r="J84" s="154" t="e">
        <f t="shared" si="8"/>
        <v>#DIV/0!</v>
      </c>
    </row>
    <row r="85" spans="1:10" s="76" customFormat="1" ht="40.5" customHeight="1" x14ac:dyDescent="0.2">
      <c r="A85" s="92" t="s">
        <v>292</v>
      </c>
      <c r="B85" s="93" t="s">
        <v>293</v>
      </c>
      <c r="C85" s="81" t="s">
        <v>74</v>
      </c>
      <c r="D85" s="81" t="s">
        <v>294</v>
      </c>
      <c r="E85" s="94" t="s">
        <v>167</v>
      </c>
      <c r="F85" s="93">
        <v>24.3</v>
      </c>
      <c r="G85" s="95">
        <f>CPUs!H675</f>
        <v>0</v>
      </c>
      <c r="H85" s="95">
        <f t="shared" si="9"/>
        <v>0</v>
      </c>
      <c r="I85" s="95">
        <f t="shared" si="5"/>
        <v>0</v>
      </c>
      <c r="J85" s="154" t="e">
        <f t="shared" si="8"/>
        <v>#DIV/0!</v>
      </c>
    </row>
    <row r="86" spans="1:10" s="76" customFormat="1" ht="36" customHeight="1" x14ac:dyDescent="0.2">
      <c r="A86" s="92" t="s">
        <v>295</v>
      </c>
      <c r="B86" s="93" t="s">
        <v>296</v>
      </c>
      <c r="C86" s="81" t="s">
        <v>74</v>
      </c>
      <c r="D86" s="81" t="s">
        <v>297</v>
      </c>
      <c r="E86" s="94" t="s">
        <v>167</v>
      </c>
      <c r="F86" s="93">
        <v>3</v>
      </c>
      <c r="G86" s="95">
        <f>CPUs!H684</f>
        <v>0</v>
      </c>
      <c r="H86" s="95">
        <f t="shared" si="9"/>
        <v>0</v>
      </c>
      <c r="I86" s="95">
        <f t="shared" si="5"/>
        <v>0</v>
      </c>
      <c r="J86" s="154" t="e">
        <f t="shared" si="8"/>
        <v>#DIV/0!</v>
      </c>
    </row>
    <row r="87" spans="1:10" s="76" customFormat="1" ht="24" customHeight="1" x14ac:dyDescent="0.2">
      <c r="A87" s="92" t="s">
        <v>298</v>
      </c>
      <c r="B87" s="93" t="s">
        <v>299</v>
      </c>
      <c r="C87" s="81" t="s">
        <v>74</v>
      </c>
      <c r="D87" s="81" t="s">
        <v>300</v>
      </c>
      <c r="E87" s="94" t="s">
        <v>71</v>
      </c>
      <c r="F87" s="93">
        <v>13</v>
      </c>
      <c r="G87" s="95">
        <f>CPUs!H693</f>
        <v>0</v>
      </c>
      <c r="H87" s="95">
        <f t="shared" si="9"/>
        <v>0</v>
      </c>
      <c r="I87" s="95">
        <f t="shared" si="5"/>
        <v>0</v>
      </c>
      <c r="J87" s="154" t="e">
        <f t="shared" si="8"/>
        <v>#DIV/0!</v>
      </c>
    </row>
    <row r="88" spans="1:10" s="76" customFormat="1" ht="36" customHeight="1" x14ac:dyDescent="0.2">
      <c r="A88" s="92" t="s">
        <v>301</v>
      </c>
      <c r="B88" s="93" t="s">
        <v>302</v>
      </c>
      <c r="C88" s="81" t="s">
        <v>74</v>
      </c>
      <c r="D88" s="81" t="s">
        <v>303</v>
      </c>
      <c r="E88" s="94" t="s">
        <v>71</v>
      </c>
      <c r="F88" s="93">
        <v>1</v>
      </c>
      <c r="G88" s="95">
        <f>CPUs!H708</f>
        <v>0</v>
      </c>
      <c r="H88" s="95">
        <f t="shared" si="9"/>
        <v>0</v>
      </c>
      <c r="I88" s="95">
        <f t="shared" si="5"/>
        <v>0</v>
      </c>
      <c r="J88" s="154" t="e">
        <f t="shared" si="8"/>
        <v>#DIV/0!</v>
      </c>
    </row>
    <row r="89" spans="1:10" s="76" customFormat="1" ht="36" customHeight="1" x14ac:dyDescent="0.2">
      <c r="A89" s="92" t="s">
        <v>304</v>
      </c>
      <c r="B89" s="93" t="s">
        <v>305</v>
      </c>
      <c r="C89" s="81" t="s">
        <v>74</v>
      </c>
      <c r="D89" s="81" t="s">
        <v>306</v>
      </c>
      <c r="E89" s="94" t="s">
        <v>71</v>
      </c>
      <c r="F89" s="93">
        <v>1</v>
      </c>
      <c r="G89" s="95">
        <f>CPUs!H715</f>
        <v>0</v>
      </c>
      <c r="H89" s="95">
        <f t="shared" si="9"/>
        <v>0</v>
      </c>
      <c r="I89" s="95">
        <f t="shared" si="5"/>
        <v>0</v>
      </c>
      <c r="J89" s="154" t="e">
        <f t="shared" si="8"/>
        <v>#DIV/0!</v>
      </c>
    </row>
    <row r="90" spans="1:10" s="76" customFormat="1" ht="36" customHeight="1" x14ac:dyDescent="0.2">
      <c r="A90" s="92" t="s">
        <v>307</v>
      </c>
      <c r="B90" s="93" t="s">
        <v>308</v>
      </c>
      <c r="C90" s="81" t="s">
        <v>74</v>
      </c>
      <c r="D90" s="81" t="s">
        <v>309</v>
      </c>
      <c r="E90" s="94" t="s">
        <v>71</v>
      </c>
      <c r="F90" s="93">
        <v>1</v>
      </c>
      <c r="G90" s="95">
        <f>CPUs!H722</f>
        <v>0</v>
      </c>
      <c r="H90" s="95">
        <f t="shared" si="9"/>
        <v>0</v>
      </c>
      <c r="I90" s="95">
        <f t="shared" si="5"/>
        <v>0</v>
      </c>
      <c r="J90" s="154" t="e">
        <f t="shared" si="8"/>
        <v>#DIV/0!</v>
      </c>
    </row>
    <row r="91" spans="1:10" s="76" customFormat="1" ht="24" customHeight="1" x14ac:dyDescent="0.2">
      <c r="A91" s="92" t="s">
        <v>310</v>
      </c>
      <c r="B91" s="93" t="s">
        <v>311</v>
      </c>
      <c r="C91" s="81" t="s">
        <v>66</v>
      </c>
      <c r="D91" s="81" t="s">
        <v>312</v>
      </c>
      <c r="E91" s="94" t="s">
        <v>80</v>
      </c>
      <c r="F91" s="93">
        <v>1</v>
      </c>
      <c r="G91" s="95">
        <f>CPUs!H730</f>
        <v>0</v>
      </c>
      <c r="H91" s="95">
        <f t="shared" si="9"/>
        <v>0</v>
      </c>
      <c r="I91" s="95">
        <f t="shared" si="5"/>
        <v>0</v>
      </c>
      <c r="J91" s="154" t="e">
        <f t="shared" si="8"/>
        <v>#DIV/0!</v>
      </c>
    </row>
    <row r="92" spans="1:10" s="76" customFormat="1" ht="24" customHeight="1" x14ac:dyDescent="0.2">
      <c r="A92" s="92" t="s">
        <v>313</v>
      </c>
      <c r="B92" s="93" t="s">
        <v>314</v>
      </c>
      <c r="C92" s="81" t="s">
        <v>74</v>
      </c>
      <c r="D92" s="81" t="s">
        <v>315</v>
      </c>
      <c r="E92" s="94" t="s">
        <v>71</v>
      </c>
      <c r="F92" s="93">
        <v>5</v>
      </c>
      <c r="G92" s="95">
        <f>CPUs!H738</f>
        <v>0</v>
      </c>
      <c r="H92" s="95">
        <f t="shared" si="9"/>
        <v>0</v>
      </c>
      <c r="I92" s="95">
        <f t="shared" si="5"/>
        <v>0</v>
      </c>
      <c r="J92" s="154" t="e">
        <f t="shared" si="8"/>
        <v>#DIV/0!</v>
      </c>
    </row>
    <row r="93" spans="1:10" s="76" customFormat="1" ht="29.25" customHeight="1" x14ac:dyDescent="0.2">
      <c r="A93" s="92" t="s">
        <v>316</v>
      </c>
      <c r="B93" s="93" t="s">
        <v>317</v>
      </c>
      <c r="C93" s="81" t="s">
        <v>74</v>
      </c>
      <c r="D93" s="81" t="s">
        <v>318</v>
      </c>
      <c r="E93" s="94" t="s">
        <v>71</v>
      </c>
      <c r="F93" s="93">
        <v>3</v>
      </c>
      <c r="G93" s="95">
        <f>CPUs!H747</f>
        <v>0</v>
      </c>
      <c r="H93" s="95">
        <f t="shared" si="9"/>
        <v>0</v>
      </c>
      <c r="I93" s="95">
        <f t="shared" si="5"/>
        <v>0</v>
      </c>
      <c r="J93" s="154" t="e">
        <f t="shared" si="8"/>
        <v>#DIV/0!</v>
      </c>
    </row>
    <row r="94" spans="1:10" s="76" customFormat="1" ht="29.25" customHeight="1" x14ac:dyDescent="0.2">
      <c r="A94" s="92" t="s">
        <v>319</v>
      </c>
      <c r="B94" s="93" t="s">
        <v>320</v>
      </c>
      <c r="C94" s="81" t="s">
        <v>74</v>
      </c>
      <c r="D94" s="81" t="s">
        <v>321</v>
      </c>
      <c r="E94" s="94" t="s">
        <v>71</v>
      </c>
      <c r="F94" s="93">
        <v>4</v>
      </c>
      <c r="G94" s="95">
        <f>CPUs!H756</f>
        <v>0</v>
      </c>
      <c r="H94" s="95">
        <f t="shared" si="9"/>
        <v>0</v>
      </c>
      <c r="I94" s="95">
        <f t="shared" si="5"/>
        <v>0</v>
      </c>
      <c r="J94" s="154" t="e">
        <f t="shared" si="8"/>
        <v>#DIV/0!</v>
      </c>
    </row>
    <row r="95" spans="1:10" s="76" customFormat="1" ht="29.25" customHeight="1" x14ac:dyDescent="0.2">
      <c r="A95" s="92" t="s">
        <v>322</v>
      </c>
      <c r="B95" s="93" t="s">
        <v>323</v>
      </c>
      <c r="C95" s="81" t="s">
        <v>66</v>
      </c>
      <c r="D95" s="81" t="s">
        <v>324</v>
      </c>
      <c r="E95" s="94" t="s">
        <v>80</v>
      </c>
      <c r="F95" s="93">
        <v>1</v>
      </c>
      <c r="G95" s="95">
        <f>CPUs!H765</f>
        <v>0</v>
      </c>
      <c r="H95" s="95">
        <f t="shared" si="9"/>
        <v>0</v>
      </c>
      <c r="I95" s="95">
        <f t="shared" si="5"/>
        <v>0</v>
      </c>
      <c r="J95" s="154" t="e">
        <f t="shared" si="8"/>
        <v>#DIV/0!</v>
      </c>
    </row>
    <row r="96" spans="1:10" s="76" customFormat="1" ht="29.25" customHeight="1" x14ac:dyDescent="0.2">
      <c r="A96" s="92" t="s">
        <v>325</v>
      </c>
      <c r="B96" s="93" t="s">
        <v>326</v>
      </c>
      <c r="C96" s="81" t="s">
        <v>66</v>
      </c>
      <c r="D96" s="81" t="s">
        <v>327</v>
      </c>
      <c r="E96" s="94" t="s">
        <v>71</v>
      </c>
      <c r="F96" s="93">
        <v>1</v>
      </c>
      <c r="G96" s="95">
        <f>CPUs!H774</f>
        <v>0</v>
      </c>
      <c r="H96" s="95">
        <f t="shared" si="9"/>
        <v>0</v>
      </c>
      <c r="I96" s="95">
        <f t="shared" si="5"/>
        <v>0</v>
      </c>
      <c r="J96" s="154" t="e">
        <f t="shared" si="8"/>
        <v>#DIV/0!</v>
      </c>
    </row>
    <row r="97" spans="1:10" s="76" customFormat="1" ht="29.25" customHeight="1" x14ac:dyDescent="0.2">
      <c r="A97" s="92" t="s">
        <v>328</v>
      </c>
      <c r="B97" s="93" t="s">
        <v>329</v>
      </c>
      <c r="C97" s="81" t="s">
        <v>74</v>
      </c>
      <c r="D97" s="81" t="s">
        <v>330</v>
      </c>
      <c r="E97" s="94" t="s">
        <v>167</v>
      </c>
      <c r="F97" s="93">
        <v>15.1</v>
      </c>
      <c r="G97" s="95">
        <f>CPUs!H783</f>
        <v>0</v>
      </c>
      <c r="H97" s="95">
        <f t="shared" si="9"/>
        <v>0</v>
      </c>
      <c r="I97" s="95">
        <f t="shared" si="5"/>
        <v>0</v>
      </c>
      <c r="J97" s="154" t="e">
        <f t="shared" si="8"/>
        <v>#DIV/0!</v>
      </c>
    </row>
    <row r="98" spans="1:10" s="76" customFormat="1" ht="47.25" customHeight="1" x14ac:dyDescent="0.2">
      <c r="A98" s="92" t="s">
        <v>331</v>
      </c>
      <c r="B98" s="93" t="s">
        <v>332</v>
      </c>
      <c r="C98" s="81" t="s">
        <v>74</v>
      </c>
      <c r="D98" s="81" t="s">
        <v>333</v>
      </c>
      <c r="E98" s="94" t="s">
        <v>167</v>
      </c>
      <c r="F98" s="93">
        <v>1</v>
      </c>
      <c r="G98" s="95">
        <f>CPUs!H791</f>
        <v>0</v>
      </c>
      <c r="H98" s="95">
        <f t="shared" si="9"/>
        <v>0</v>
      </c>
      <c r="I98" s="95">
        <f t="shared" si="5"/>
        <v>0</v>
      </c>
      <c r="J98" s="154" t="e">
        <f t="shared" si="8"/>
        <v>#DIV/0!</v>
      </c>
    </row>
    <row r="99" spans="1:10" s="76" customFormat="1" ht="29.25" customHeight="1" x14ac:dyDescent="0.2">
      <c r="A99" s="92" t="s">
        <v>334</v>
      </c>
      <c r="B99" s="93" t="s">
        <v>335</v>
      </c>
      <c r="C99" s="81" t="s">
        <v>74</v>
      </c>
      <c r="D99" s="81" t="s">
        <v>336</v>
      </c>
      <c r="E99" s="94" t="s">
        <v>167</v>
      </c>
      <c r="F99" s="93">
        <v>9</v>
      </c>
      <c r="G99" s="95">
        <f>CPUs!H800</f>
        <v>0</v>
      </c>
      <c r="H99" s="95">
        <f t="shared" si="9"/>
        <v>0</v>
      </c>
      <c r="I99" s="95">
        <f t="shared" si="5"/>
        <v>0</v>
      </c>
      <c r="J99" s="154" t="e">
        <f t="shared" si="8"/>
        <v>#DIV/0!</v>
      </c>
    </row>
    <row r="100" spans="1:10" s="76" customFormat="1" ht="29.25" customHeight="1" x14ac:dyDescent="0.2">
      <c r="A100" s="92" t="s">
        <v>337</v>
      </c>
      <c r="B100" s="93" t="s">
        <v>329</v>
      </c>
      <c r="C100" s="81" t="s">
        <v>74</v>
      </c>
      <c r="D100" s="81" t="s">
        <v>330</v>
      </c>
      <c r="E100" s="94" t="s">
        <v>167</v>
      </c>
      <c r="F100" s="93">
        <v>110</v>
      </c>
      <c r="G100" s="95">
        <f>CPUs!H783</f>
        <v>0</v>
      </c>
      <c r="H100" s="95">
        <f t="shared" si="9"/>
        <v>0</v>
      </c>
      <c r="I100" s="95">
        <f t="shared" si="5"/>
        <v>0</v>
      </c>
      <c r="J100" s="154" t="e">
        <f t="shared" si="8"/>
        <v>#DIV/0!</v>
      </c>
    </row>
    <row r="101" spans="1:10" s="76" customFormat="1" ht="36" customHeight="1" x14ac:dyDescent="0.2">
      <c r="A101" s="92" t="s">
        <v>338</v>
      </c>
      <c r="B101" s="93" t="s">
        <v>339</v>
      </c>
      <c r="C101" s="81" t="s">
        <v>74</v>
      </c>
      <c r="D101" s="81" t="s">
        <v>340</v>
      </c>
      <c r="E101" s="94" t="s">
        <v>167</v>
      </c>
      <c r="F101" s="93">
        <v>14.15</v>
      </c>
      <c r="G101" s="95">
        <f>CPUs!H808</f>
        <v>0</v>
      </c>
      <c r="H101" s="95">
        <f t="shared" si="9"/>
        <v>0</v>
      </c>
      <c r="I101" s="95">
        <f t="shared" si="5"/>
        <v>0</v>
      </c>
      <c r="J101" s="154" t="e">
        <f t="shared" si="8"/>
        <v>#DIV/0!</v>
      </c>
    </row>
    <row r="102" spans="1:10" s="76" customFormat="1" ht="36" customHeight="1" x14ac:dyDescent="0.2">
      <c r="A102" s="92" t="s">
        <v>341</v>
      </c>
      <c r="B102" s="93" t="s">
        <v>342</v>
      </c>
      <c r="C102" s="81" t="s">
        <v>74</v>
      </c>
      <c r="D102" s="81" t="s">
        <v>343</v>
      </c>
      <c r="E102" s="94" t="s">
        <v>71</v>
      </c>
      <c r="F102" s="93">
        <v>1</v>
      </c>
      <c r="G102" s="95">
        <f>CPUs!H817</f>
        <v>0</v>
      </c>
      <c r="H102" s="95">
        <f t="shared" si="9"/>
        <v>0</v>
      </c>
      <c r="I102" s="95">
        <f t="shared" si="5"/>
        <v>0</v>
      </c>
      <c r="J102" s="154" t="e">
        <f t="shared" si="8"/>
        <v>#DIV/0!</v>
      </c>
    </row>
    <row r="103" spans="1:10" s="76" customFormat="1" ht="24" customHeight="1" x14ac:dyDescent="0.2">
      <c r="A103" s="92" t="s">
        <v>344</v>
      </c>
      <c r="B103" s="93" t="s">
        <v>345</v>
      </c>
      <c r="C103" s="81" t="s">
        <v>66</v>
      </c>
      <c r="D103" s="81" t="s">
        <v>346</v>
      </c>
      <c r="E103" s="94" t="s">
        <v>80</v>
      </c>
      <c r="F103" s="93">
        <v>4</v>
      </c>
      <c r="G103" s="95">
        <f>CPUs!H825</f>
        <v>0</v>
      </c>
      <c r="H103" s="95">
        <f t="shared" si="9"/>
        <v>0</v>
      </c>
      <c r="I103" s="95">
        <f t="shared" si="5"/>
        <v>0</v>
      </c>
      <c r="J103" s="154" t="e">
        <f t="shared" si="8"/>
        <v>#DIV/0!</v>
      </c>
    </row>
    <row r="104" spans="1:10" s="76" customFormat="1" ht="36" customHeight="1" x14ac:dyDescent="0.2">
      <c r="A104" s="92" t="s">
        <v>347</v>
      </c>
      <c r="B104" s="93" t="s">
        <v>348</v>
      </c>
      <c r="C104" s="81" t="s">
        <v>74</v>
      </c>
      <c r="D104" s="81" t="s">
        <v>349</v>
      </c>
      <c r="E104" s="94" t="s">
        <v>71</v>
      </c>
      <c r="F104" s="93">
        <v>2</v>
      </c>
      <c r="G104" s="95">
        <f>CPUs!H834</f>
        <v>0</v>
      </c>
      <c r="H104" s="95">
        <f t="shared" si="9"/>
        <v>0</v>
      </c>
      <c r="I104" s="95">
        <f t="shared" si="5"/>
        <v>0</v>
      </c>
      <c r="J104" s="154" t="e">
        <f t="shared" si="8"/>
        <v>#DIV/0!</v>
      </c>
    </row>
    <row r="105" spans="1:10" s="76" customFormat="1" ht="60" customHeight="1" x14ac:dyDescent="0.2">
      <c r="A105" s="92" t="s">
        <v>350</v>
      </c>
      <c r="B105" s="93" t="s">
        <v>351</v>
      </c>
      <c r="C105" s="81" t="s">
        <v>74</v>
      </c>
      <c r="D105" s="81" t="s">
        <v>352</v>
      </c>
      <c r="E105" s="94" t="s">
        <v>71</v>
      </c>
      <c r="F105" s="93">
        <v>2</v>
      </c>
      <c r="G105" s="95">
        <f>CPUs!H842</f>
        <v>0</v>
      </c>
      <c r="H105" s="95">
        <f t="shared" si="9"/>
        <v>0</v>
      </c>
      <c r="I105" s="95">
        <f t="shared" si="5"/>
        <v>0</v>
      </c>
      <c r="J105" s="154" t="e">
        <f t="shared" si="8"/>
        <v>#DIV/0!</v>
      </c>
    </row>
    <row r="106" spans="1:10" s="76" customFormat="1" ht="36.75" customHeight="1" x14ac:dyDescent="0.2">
      <c r="A106" s="96" t="s">
        <v>353</v>
      </c>
      <c r="B106" s="97" t="s">
        <v>354</v>
      </c>
      <c r="C106" s="82" t="s">
        <v>66</v>
      </c>
      <c r="D106" s="82" t="s">
        <v>355</v>
      </c>
      <c r="E106" s="98" t="s">
        <v>356</v>
      </c>
      <c r="F106" s="97">
        <v>1</v>
      </c>
      <c r="G106" s="99">
        <f>CPUs!H850</f>
        <v>0</v>
      </c>
      <c r="H106" s="95">
        <f t="shared" si="9"/>
        <v>0</v>
      </c>
      <c r="I106" s="95">
        <f t="shared" si="5"/>
        <v>0</v>
      </c>
      <c r="J106" s="154" t="e">
        <f t="shared" si="8"/>
        <v>#DIV/0!</v>
      </c>
    </row>
    <row r="107" spans="1:10" ht="24" customHeight="1" x14ac:dyDescent="0.2">
      <c r="A107" s="89" t="s">
        <v>357</v>
      </c>
      <c r="B107" s="80"/>
      <c r="C107" s="80"/>
      <c r="D107" s="80" t="s">
        <v>358</v>
      </c>
      <c r="E107" s="80"/>
      <c r="F107" s="90"/>
      <c r="G107" s="80"/>
      <c r="H107" s="80"/>
      <c r="I107" s="91">
        <f>SUM(I108:I135)</f>
        <v>0</v>
      </c>
      <c r="J107" s="155" t="e">
        <f t="shared" si="8"/>
        <v>#DIV/0!</v>
      </c>
    </row>
    <row r="108" spans="1:10" s="76" customFormat="1" ht="36" customHeight="1" x14ac:dyDescent="0.2">
      <c r="A108" s="92" t="s">
        <v>359</v>
      </c>
      <c r="B108" s="93" t="s">
        <v>360</v>
      </c>
      <c r="C108" s="81" t="s">
        <v>66</v>
      </c>
      <c r="D108" s="81" t="s">
        <v>361</v>
      </c>
      <c r="E108" s="94" t="s">
        <v>71</v>
      </c>
      <c r="F108" s="93">
        <v>2</v>
      </c>
      <c r="G108" s="95">
        <f>CPUs!H880</f>
        <v>0</v>
      </c>
      <c r="H108" s="95">
        <f t="shared" ref="H108:H135" si="10">TRUNC(G108*(1+$G$2),2)</f>
        <v>0</v>
      </c>
      <c r="I108" s="95">
        <f t="shared" si="5"/>
        <v>0</v>
      </c>
      <c r="J108" s="154" t="e">
        <f t="shared" si="8"/>
        <v>#DIV/0!</v>
      </c>
    </row>
    <row r="109" spans="1:10" s="76" customFormat="1" ht="48" customHeight="1" x14ac:dyDescent="0.2">
      <c r="A109" s="92" t="s">
        <v>362</v>
      </c>
      <c r="B109" s="93" t="s">
        <v>363</v>
      </c>
      <c r="C109" s="81" t="s">
        <v>74</v>
      </c>
      <c r="D109" s="81" t="s">
        <v>1576</v>
      </c>
      <c r="E109" s="94" t="s">
        <v>167</v>
      </c>
      <c r="F109" s="93">
        <v>38.9</v>
      </c>
      <c r="G109" s="95">
        <f>CPUs!H890</f>
        <v>0</v>
      </c>
      <c r="H109" s="95">
        <f t="shared" si="10"/>
        <v>0</v>
      </c>
      <c r="I109" s="95">
        <f t="shared" si="5"/>
        <v>0</v>
      </c>
      <c r="J109" s="154" t="e">
        <f t="shared" si="8"/>
        <v>#DIV/0!</v>
      </c>
    </row>
    <row r="110" spans="1:10" s="76" customFormat="1" ht="46.5" customHeight="1" x14ac:dyDescent="0.2">
      <c r="A110" s="92" t="s">
        <v>364</v>
      </c>
      <c r="B110" s="93" t="s">
        <v>365</v>
      </c>
      <c r="C110" s="81" t="s">
        <v>74</v>
      </c>
      <c r="D110" s="81" t="s">
        <v>1580</v>
      </c>
      <c r="E110" s="94" t="s">
        <v>71</v>
      </c>
      <c r="F110" s="93">
        <v>14</v>
      </c>
      <c r="G110" s="95">
        <f>CPUs!H898</f>
        <v>0</v>
      </c>
      <c r="H110" s="95">
        <f t="shared" si="10"/>
        <v>0</v>
      </c>
      <c r="I110" s="95">
        <f t="shared" si="5"/>
        <v>0</v>
      </c>
      <c r="J110" s="154" t="e">
        <f t="shared" si="8"/>
        <v>#DIV/0!</v>
      </c>
    </row>
    <row r="111" spans="1:10" s="76" customFormat="1" ht="41.25" customHeight="1" x14ac:dyDescent="0.2">
      <c r="A111" s="92" t="s">
        <v>366</v>
      </c>
      <c r="B111" s="93">
        <v>92644</v>
      </c>
      <c r="C111" s="81" t="s">
        <v>74</v>
      </c>
      <c r="D111" s="81" t="s">
        <v>1578</v>
      </c>
      <c r="E111" s="94" t="s">
        <v>80</v>
      </c>
      <c r="F111" s="93">
        <v>1</v>
      </c>
      <c r="G111" s="95">
        <f>CPUs!H908</f>
        <v>0</v>
      </c>
      <c r="H111" s="95">
        <f t="shared" si="10"/>
        <v>0</v>
      </c>
      <c r="I111" s="95">
        <f t="shared" si="5"/>
        <v>0</v>
      </c>
      <c r="J111" s="154" t="e">
        <f t="shared" si="8"/>
        <v>#DIV/0!</v>
      </c>
    </row>
    <row r="112" spans="1:10" s="76" customFormat="1" ht="29.25" customHeight="1" x14ac:dyDescent="0.2">
      <c r="A112" s="92" t="s">
        <v>367</v>
      </c>
      <c r="B112" s="93" t="s">
        <v>368</v>
      </c>
      <c r="C112" s="81" t="s">
        <v>66</v>
      </c>
      <c r="D112" s="81" t="s">
        <v>369</v>
      </c>
      <c r="E112" s="94" t="s">
        <v>80</v>
      </c>
      <c r="F112" s="93">
        <v>6</v>
      </c>
      <c r="G112" s="95">
        <f>CPUs!H918</f>
        <v>0</v>
      </c>
      <c r="H112" s="95">
        <f t="shared" si="10"/>
        <v>0</v>
      </c>
      <c r="I112" s="95">
        <f t="shared" si="5"/>
        <v>0</v>
      </c>
      <c r="J112" s="154" t="e">
        <f t="shared" si="8"/>
        <v>#DIV/0!</v>
      </c>
    </row>
    <row r="113" spans="1:10" s="76" customFormat="1" ht="36" customHeight="1" x14ac:dyDescent="0.2">
      <c r="A113" s="92" t="s">
        <v>370</v>
      </c>
      <c r="B113" s="93" t="s">
        <v>371</v>
      </c>
      <c r="C113" s="81" t="s">
        <v>74</v>
      </c>
      <c r="D113" s="81" t="s">
        <v>1581</v>
      </c>
      <c r="E113" s="94" t="s">
        <v>71</v>
      </c>
      <c r="F113" s="93">
        <v>6</v>
      </c>
      <c r="G113" s="95">
        <f>CPUs!H926</f>
        <v>0</v>
      </c>
      <c r="H113" s="95">
        <f t="shared" si="10"/>
        <v>0</v>
      </c>
      <c r="I113" s="95">
        <f t="shared" si="5"/>
        <v>0</v>
      </c>
      <c r="J113" s="154" t="e">
        <f t="shared" si="8"/>
        <v>#DIV/0!</v>
      </c>
    </row>
    <row r="114" spans="1:10" s="76" customFormat="1" ht="24" customHeight="1" x14ac:dyDescent="0.2">
      <c r="A114" s="92" t="s">
        <v>372</v>
      </c>
      <c r="B114" s="93" t="s">
        <v>373</v>
      </c>
      <c r="C114" s="81" t="s">
        <v>374</v>
      </c>
      <c r="D114" s="81" t="s">
        <v>375</v>
      </c>
      <c r="E114" s="94" t="s">
        <v>71</v>
      </c>
      <c r="F114" s="93">
        <v>5</v>
      </c>
      <c r="G114" s="95">
        <f>CPUs!H936</f>
        <v>0</v>
      </c>
      <c r="H114" s="95">
        <f t="shared" si="10"/>
        <v>0</v>
      </c>
      <c r="I114" s="95">
        <f t="shared" ref="I114:I135" si="11">TRUNC(H114*F114,2)</f>
        <v>0</v>
      </c>
      <c r="J114" s="154" t="e">
        <f t="shared" si="8"/>
        <v>#DIV/0!</v>
      </c>
    </row>
    <row r="115" spans="1:10" s="76" customFormat="1" ht="54.75" customHeight="1" x14ac:dyDescent="0.2">
      <c r="A115" s="92" t="s">
        <v>376</v>
      </c>
      <c r="B115" s="93" t="s">
        <v>377</v>
      </c>
      <c r="C115" s="81" t="s">
        <v>66</v>
      </c>
      <c r="D115" s="81" t="s">
        <v>378</v>
      </c>
      <c r="E115" s="94" t="s">
        <v>167</v>
      </c>
      <c r="F115" s="93">
        <v>23.5</v>
      </c>
      <c r="G115" s="95">
        <f>CPUs!H945</f>
        <v>0</v>
      </c>
      <c r="H115" s="95">
        <f t="shared" si="10"/>
        <v>0</v>
      </c>
      <c r="I115" s="95">
        <f t="shared" si="11"/>
        <v>0</v>
      </c>
      <c r="J115" s="154" t="e">
        <f t="shared" si="8"/>
        <v>#DIV/0!</v>
      </c>
    </row>
    <row r="116" spans="1:10" s="76" customFormat="1" ht="36" customHeight="1" x14ac:dyDescent="0.2">
      <c r="A116" s="92" t="s">
        <v>379</v>
      </c>
      <c r="B116" s="93" t="s">
        <v>380</v>
      </c>
      <c r="C116" s="81" t="s">
        <v>66</v>
      </c>
      <c r="D116" s="81" t="s">
        <v>381</v>
      </c>
      <c r="E116" s="94" t="s">
        <v>167</v>
      </c>
      <c r="F116" s="93">
        <v>48</v>
      </c>
      <c r="G116" s="95">
        <f>CPUs!H957</f>
        <v>0</v>
      </c>
      <c r="H116" s="95">
        <f t="shared" si="10"/>
        <v>0</v>
      </c>
      <c r="I116" s="95">
        <f t="shared" si="11"/>
        <v>0</v>
      </c>
      <c r="J116" s="154" t="e">
        <f t="shared" si="8"/>
        <v>#DIV/0!</v>
      </c>
    </row>
    <row r="117" spans="1:10" s="76" customFormat="1" ht="36" customHeight="1" x14ac:dyDescent="0.2">
      <c r="A117" s="92" t="s">
        <v>382</v>
      </c>
      <c r="B117" s="93" t="s">
        <v>383</v>
      </c>
      <c r="C117" s="81" t="s">
        <v>66</v>
      </c>
      <c r="D117" s="81" t="s">
        <v>384</v>
      </c>
      <c r="E117" s="94" t="s">
        <v>80</v>
      </c>
      <c r="F117" s="93">
        <v>2</v>
      </c>
      <c r="G117" s="95">
        <f>CPUs!H969</f>
        <v>0</v>
      </c>
      <c r="H117" s="95">
        <f t="shared" si="10"/>
        <v>0</v>
      </c>
      <c r="I117" s="95">
        <f t="shared" si="11"/>
        <v>0</v>
      </c>
      <c r="J117" s="154" t="e">
        <f t="shared" si="8"/>
        <v>#DIV/0!</v>
      </c>
    </row>
    <row r="118" spans="1:10" s="76" customFormat="1" ht="24" customHeight="1" x14ac:dyDescent="0.2">
      <c r="A118" s="92" t="s">
        <v>385</v>
      </c>
      <c r="B118" s="93" t="s">
        <v>386</v>
      </c>
      <c r="C118" s="81" t="s">
        <v>387</v>
      </c>
      <c r="D118" s="81" t="s">
        <v>388</v>
      </c>
      <c r="E118" s="94" t="s">
        <v>80</v>
      </c>
      <c r="F118" s="93">
        <v>13</v>
      </c>
      <c r="G118" s="95">
        <f>CPUs!H981</f>
        <v>0</v>
      </c>
      <c r="H118" s="95">
        <f t="shared" si="10"/>
        <v>0</v>
      </c>
      <c r="I118" s="95">
        <f t="shared" si="11"/>
        <v>0</v>
      </c>
      <c r="J118" s="154" t="e">
        <f t="shared" si="8"/>
        <v>#DIV/0!</v>
      </c>
    </row>
    <row r="119" spans="1:10" s="76" customFormat="1" ht="24" customHeight="1" x14ac:dyDescent="0.2">
      <c r="A119" s="92" t="s">
        <v>389</v>
      </c>
      <c r="B119" s="93" t="s">
        <v>390</v>
      </c>
      <c r="C119" s="81" t="s">
        <v>387</v>
      </c>
      <c r="D119" s="81" t="s">
        <v>391</v>
      </c>
      <c r="E119" s="94" t="s">
        <v>80</v>
      </c>
      <c r="F119" s="93">
        <v>3</v>
      </c>
      <c r="G119" s="95">
        <f>CPUs!H991</f>
        <v>0</v>
      </c>
      <c r="H119" s="95">
        <f t="shared" si="10"/>
        <v>0</v>
      </c>
      <c r="I119" s="95">
        <f t="shared" si="11"/>
        <v>0</v>
      </c>
      <c r="J119" s="154" t="e">
        <f t="shared" si="8"/>
        <v>#DIV/0!</v>
      </c>
    </row>
    <row r="120" spans="1:10" s="76" customFormat="1" ht="60" customHeight="1" x14ac:dyDescent="0.2">
      <c r="A120" s="92" t="s">
        <v>392</v>
      </c>
      <c r="B120" s="93" t="s">
        <v>393</v>
      </c>
      <c r="C120" s="81" t="s">
        <v>66</v>
      </c>
      <c r="D120" s="81" t="s">
        <v>394</v>
      </c>
      <c r="E120" s="94" t="s">
        <v>80</v>
      </c>
      <c r="F120" s="93">
        <v>1</v>
      </c>
      <c r="G120" s="95">
        <f>CPUs!H999</f>
        <v>0</v>
      </c>
      <c r="H120" s="95">
        <f t="shared" si="10"/>
        <v>0</v>
      </c>
      <c r="I120" s="95">
        <f t="shared" si="11"/>
        <v>0</v>
      </c>
      <c r="J120" s="154" t="e">
        <f t="shared" si="8"/>
        <v>#DIV/0!</v>
      </c>
    </row>
    <row r="121" spans="1:10" s="76" customFormat="1" ht="24" customHeight="1" x14ac:dyDescent="0.2">
      <c r="A121" s="92" t="s">
        <v>395</v>
      </c>
      <c r="B121" s="93" t="s">
        <v>396</v>
      </c>
      <c r="C121" s="81" t="s">
        <v>66</v>
      </c>
      <c r="D121" s="81" t="s">
        <v>397</v>
      </c>
      <c r="E121" s="94" t="s">
        <v>71</v>
      </c>
      <c r="F121" s="93">
        <v>1</v>
      </c>
      <c r="G121" s="95">
        <f>CPUs!H1018</f>
        <v>0</v>
      </c>
      <c r="H121" s="95">
        <f t="shared" si="10"/>
        <v>0</v>
      </c>
      <c r="I121" s="95">
        <f t="shared" si="11"/>
        <v>0</v>
      </c>
      <c r="J121" s="154" t="e">
        <f t="shared" si="8"/>
        <v>#DIV/0!</v>
      </c>
    </row>
    <row r="122" spans="1:10" s="76" customFormat="1" ht="29.25" customHeight="1" x14ac:dyDescent="0.2">
      <c r="A122" s="92" t="s">
        <v>398</v>
      </c>
      <c r="B122" s="93" t="s">
        <v>399</v>
      </c>
      <c r="C122" s="81" t="s">
        <v>387</v>
      </c>
      <c r="D122" s="81" t="s">
        <v>400</v>
      </c>
      <c r="E122" s="94" t="s">
        <v>80</v>
      </c>
      <c r="F122" s="93">
        <v>1</v>
      </c>
      <c r="G122" s="95">
        <f>CPUs!H1026</f>
        <v>0</v>
      </c>
      <c r="H122" s="95">
        <f t="shared" si="10"/>
        <v>0</v>
      </c>
      <c r="I122" s="95">
        <f t="shared" si="11"/>
        <v>0</v>
      </c>
      <c r="J122" s="154" t="e">
        <f t="shared" si="8"/>
        <v>#DIV/0!</v>
      </c>
    </row>
    <row r="123" spans="1:10" s="76" customFormat="1" ht="24" customHeight="1" x14ac:dyDescent="0.2">
      <c r="A123" s="92" t="s">
        <v>401</v>
      </c>
      <c r="B123" s="93" t="s">
        <v>402</v>
      </c>
      <c r="C123" s="81" t="s">
        <v>374</v>
      </c>
      <c r="D123" s="81" t="s">
        <v>403</v>
      </c>
      <c r="E123" s="94" t="s">
        <v>71</v>
      </c>
      <c r="F123" s="93">
        <v>1</v>
      </c>
      <c r="G123" s="95">
        <f>CPUs!H1036</f>
        <v>0</v>
      </c>
      <c r="H123" s="95">
        <f t="shared" si="10"/>
        <v>0</v>
      </c>
      <c r="I123" s="95">
        <f t="shared" si="11"/>
        <v>0</v>
      </c>
      <c r="J123" s="154" t="e">
        <f t="shared" si="8"/>
        <v>#DIV/0!</v>
      </c>
    </row>
    <row r="124" spans="1:10" s="76" customFormat="1" ht="44.25" customHeight="1" x14ac:dyDescent="0.2">
      <c r="A124" s="92" t="s">
        <v>404</v>
      </c>
      <c r="B124" s="93" t="s">
        <v>405</v>
      </c>
      <c r="C124" s="81" t="s">
        <v>74</v>
      </c>
      <c r="D124" s="81" t="s">
        <v>406</v>
      </c>
      <c r="E124" s="94" t="s">
        <v>71</v>
      </c>
      <c r="F124" s="93">
        <v>4</v>
      </c>
      <c r="G124" s="95">
        <f>CPUs!H1046</f>
        <v>0</v>
      </c>
      <c r="H124" s="95">
        <f t="shared" si="10"/>
        <v>0</v>
      </c>
      <c r="I124" s="95">
        <f t="shared" si="11"/>
        <v>0</v>
      </c>
      <c r="J124" s="154" t="e">
        <f t="shared" si="8"/>
        <v>#DIV/0!</v>
      </c>
    </row>
    <row r="125" spans="1:10" s="76" customFormat="1" ht="31.5" customHeight="1" x14ac:dyDescent="0.2">
      <c r="A125" s="92" t="s">
        <v>1582</v>
      </c>
      <c r="B125" s="93" t="s">
        <v>407</v>
      </c>
      <c r="C125" s="81" t="s">
        <v>66</v>
      </c>
      <c r="D125" s="81" t="s">
        <v>408</v>
      </c>
      <c r="E125" s="94" t="s">
        <v>80</v>
      </c>
      <c r="F125" s="93">
        <v>1</v>
      </c>
      <c r="G125" s="95">
        <f>CPUs!H1057</f>
        <v>0</v>
      </c>
      <c r="H125" s="95">
        <f t="shared" si="10"/>
        <v>0</v>
      </c>
      <c r="I125" s="95">
        <f t="shared" si="11"/>
        <v>0</v>
      </c>
      <c r="J125" s="154" t="e">
        <f t="shared" si="8"/>
        <v>#DIV/0!</v>
      </c>
    </row>
    <row r="126" spans="1:10" s="76" customFormat="1" ht="32.25" customHeight="1" x14ac:dyDescent="0.2">
      <c r="A126" s="92" t="s">
        <v>1583</v>
      </c>
      <c r="B126" s="93" t="s">
        <v>409</v>
      </c>
      <c r="C126" s="81" t="s">
        <v>66</v>
      </c>
      <c r="D126" s="81" t="s">
        <v>410</v>
      </c>
      <c r="E126" s="94" t="s">
        <v>80</v>
      </c>
      <c r="F126" s="93">
        <v>2</v>
      </c>
      <c r="G126" s="95">
        <f>CPUs!H1065</f>
        <v>0</v>
      </c>
      <c r="H126" s="95">
        <f t="shared" si="10"/>
        <v>0</v>
      </c>
      <c r="I126" s="95">
        <f t="shared" si="11"/>
        <v>0</v>
      </c>
      <c r="J126" s="154" t="e">
        <f t="shared" si="8"/>
        <v>#DIV/0!</v>
      </c>
    </row>
    <row r="127" spans="1:10" s="76" customFormat="1" ht="55.5" customHeight="1" x14ac:dyDescent="0.2">
      <c r="A127" s="92" t="s">
        <v>1584</v>
      </c>
      <c r="B127" s="93" t="s">
        <v>411</v>
      </c>
      <c r="C127" s="81" t="s">
        <v>74</v>
      </c>
      <c r="D127" s="81" t="s">
        <v>412</v>
      </c>
      <c r="E127" s="94" t="s">
        <v>76</v>
      </c>
      <c r="F127" s="93">
        <v>36</v>
      </c>
      <c r="G127" s="95">
        <f>CPUs!H1073</f>
        <v>0</v>
      </c>
      <c r="H127" s="95">
        <f t="shared" si="10"/>
        <v>0</v>
      </c>
      <c r="I127" s="95">
        <f t="shared" si="11"/>
        <v>0</v>
      </c>
      <c r="J127" s="154" t="e">
        <f t="shared" si="8"/>
        <v>#DIV/0!</v>
      </c>
    </row>
    <row r="128" spans="1:10" s="76" customFormat="1" ht="43.5" customHeight="1" x14ac:dyDescent="0.2">
      <c r="A128" s="92" t="s">
        <v>1585</v>
      </c>
      <c r="B128" s="93" t="s">
        <v>413</v>
      </c>
      <c r="C128" s="81" t="s">
        <v>74</v>
      </c>
      <c r="D128" s="81" t="s">
        <v>414</v>
      </c>
      <c r="E128" s="94" t="s">
        <v>76</v>
      </c>
      <c r="F128" s="93">
        <v>36</v>
      </c>
      <c r="G128" s="95">
        <f>CPUs!H1081</f>
        <v>0</v>
      </c>
      <c r="H128" s="95">
        <f t="shared" si="10"/>
        <v>0</v>
      </c>
      <c r="I128" s="95">
        <f t="shared" si="11"/>
        <v>0</v>
      </c>
      <c r="J128" s="154" t="e">
        <f t="shared" si="8"/>
        <v>#DIV/0!</v>
      </c>
    </row>
    <row r="129" spans="1:10" s="76" customFormat="1" ht="24" customHeight="1" x14ac:dyDescent="0.2">
      <c r="A129" s="92" t="s">
        <v>1586</v>
      </c>
      <c r="B129" s="93" t="s">
        <v>415</v>
      </c>
      <c r="C129" s="81" t="s">
        <v>187</v>
      </c>
      <c r="D129" s="81" t="s">
        <v>416</v>
      </c>
      <c r="E129" s="94" t="s">
        <v>80</v>
      </c>
      <c r="F129" s="93">
        <v>12</v>
      </c>
      <c r="G129" s="95">
        <f>CPUs!H1089</f>
        <v>0</v>
      </c>
      <c r="H129" s="95">
        <f t="shared" si="10"/>
        <v>0</v>
      </c>
      <c r="I129" s="95">
        <f t="shared" si="11"/>
        <v>0</v>
      </c>
      <c r="J129" s="154" t="e">
        <f t="shared" si="8"/>
        <v>#DIV/0!</v>
      </c>
    </row>
    <row r="130" spans="1:10" s="76" customFormat="1" ht="48" customHeight="1" x14ac:dyDescent="0.2">
      <c r="A130" s="92" t="s">
        <v>1587</v>
      </c>
      <c r="B130" s="93" t="s">
        <v>417</v>
      </c>
      <c r="C130" s="81" t="s">
        <v>66</v>
      </c>
      <c r="D130" s="81" t="s">
        <v>418</v>
      </c>
      <c r="E130" s="94" t="s">
        <v>80</v>
      </c>
      <c r="F130" s="93">
        <v>8</v>
      </c>
      <c r="G130" s="95">
        <f>CPUs!H1100</f>
        <v>0</v>
      </c>
      <c r="H130" s="95">
        <f t="shared" si="10"/>
        <v>0</v>
      </c>
      <c r="I130" s="95">
        <f t="shared" si="11"/>
        <v>0</v>
      </c>
      <c r="J130" s="154" t="e">
        <f t="shared" si="8"/>
        <v>#DIV/0!</v>
      </c>
    </row>
    <row r="131" spans="1:10" s="76" customFormat="1" ht="48" customHeight="1" x14ac:dyDescent="0.2">
      <c r="A131" s="92" t="s">
        <v>1588</v>
      </c>
      <c r="B131" s="93" t="s">
        <v>419</v>
      </c>
      <c r="C131" s="81" t="s">
        <v>66</v>
      </c>
      <c r="D131" s="81" t="s">
        <v>420</v>
      </c>
      <c r="E131" s="94" t="s">
        <v>80</v>
      </c>
      <c r="F131" s="93">
        <v>7</v>
      </c>
      <c r="G131" s="95">
        <f>CPUs!H1115</f>
        <v>0</v>
      </c>
      <c r="H131" s="95">
        <f t="shared" si="10"/>
        <v>0</v>
      </c>
      <c r="I131" s="95">
        <f t="shared" si="11"/>
        <v>0</v>
      </c>
      <c r="J131" s="154" t="e">
        <f t="shared" si="8"/>
        <v>#DIV/0!</v>
      </c>
    </row>
    <row r="132" spans="1:10" s="76" customFormat="1" ht="43.5" customHeight="1" x14ac:dyDescent="0.2">
      <c r="A132" s="92" t="s">
        <v>1589</v>
      </c>
      <c r="B132" s="93" t="s">
        <v>421</v>
      </c>
      <c r="C132" s="81" t="s">
        <v>66</v>
      </c>
      <c r="D132" s="81" t="s">
        <v>422</v>
      </c>
      <c r="E132" s="94" t="s">
        <v>80</v>
      </c>
      <c r="F132" s="93">
        <v>3</v>
      </c>
      <c r="G132" s="95">
        <f>CPUs!H1130</f>
        <v>0</v>
      </c>
      <c r="H132" s="95">
        <f t="shared" si="10"/>
        <v>0</v>
      </c>
      <c r="I132" s="95">
        <f t="shared" si="11"/>
        <v>0</v>
      </c>
      <c r="J132" s="154" t="e">
        <f t="shared" si="8"/>
        <v>#DIV/0!</v>
      </c>
    </row>
    <row r="133" spans="1:10" s="76" customFormat="1" ht="24" customHeight="1" x14ac:dyDescent="0.2">
      <c r="A133" s="92" t="s">
        <v>1590</v>
      </c>
      <c r="B133" s="93" t="s">
        <v>423</v>
      </c>
      <c r="C133" s="81" t="s">
        <v>66</v>
      </c>
      <c r="D133" s="81" t="s">
        <v>424</v>
      </c>
      <c r="E133" s="94" t="s">
        <v>80</v>
      </c>
      <c r="F133" s="93">
        <v>3</v>
      </c>
      <c r="G133" s="95">
        <f>CPUs!H1145</f>
        <v>0</v>
      </c>
      <c r="H133" s="95">
        <f t="shared" si="10"/>
        <v>0</v>
      </c>
      <c r="I133" s="95">
        <f t="shared" si="11"/>
        <v>0</v>
      </c>
      <c r="J133" s="154" t="e">
        <f t="shared" si="8"/>
        <v>#DIV/0!</v>
      </c>
    </row>
    <row r="134" spans="1:10" s="76" customFormat="1" ht="24" customHeight="1" x14ac:dyDescent="0.2">
      <c r="A134" s="92" t="s">
        <v>1591</v>
      </c>
      <c r="B134" s="93" t="s">
        <v>425</v>
      </c>
      <c r="C134" s="81" t="s">
        <v>66</v>
      </c>
      <c r="D134" s="81" t="s">
        <v>426</v>
      </c>
      <c r="E134" s="94" t="s">
        <v>80</v>
      </c>
      <c r="F134" s="93">
        <v>3</v>
      </c>
      <c r="G134" s="95">
        <f>CPUs!H1157</f>
        <v>0</v>
      </c>
      <c r="H134" s="95">
        <f t="shared" si="10"/>
        <v>0</v>
      </c>
      <c r="I134" s="95">
        <f t="shared" si="11"/>
        <v>0</v>
      </c>
      <c r="J134" s="154" t="e">
        <f t="shared" si="8"/>
        <v>#DIV/0!</v>
      </c>
    </row>
    <row r="135" spans="1:10" s="76" customFormat="1" ht="36" customHeight="1" x14ac:dyDescent="0.2">
      <c r="A135" s="92" t="s">
        <v>1592</v>
      </c>
      <c r="B135" s="97" t="s">
        <v>427</v>
      </c>
      <c r="C135" s="82" t="s">
        <v>66</v>
      </c>
      <c r="D135" s="82" t="s">
        <v>428</v>
      </c>
      <c r="E135" s="98" t="s">
        <v>71</v>
      </c>
      <c r="F135" s="97">
        <v>7</v>
      </c>
      <c r="G135" s="99">
        <f>CPUs!H1169</f>
        <v>0</v>
      </c>
      <c r="H135" s="95">
        <f t="shared" si="10"/>
        <v>0</v>
      </c>
      <c r="I135" s="95">
        <f t="shared" si="11"/>
        <v>0</v>
      </c>
      <c r="J135" s="154" t="e">
        <f t="shared" si="8"/>
        <v>#DIV/0!</v>
      </c>
    </row>
    <row r="136" spans="1:10" ht="24" customHeight="1" x14ac:dyDescent="0.2">
      <c r="A136" s="103" t="s">
        <v>429</v>
      </c>
      <c r="B136" s="84"/>
      <c r="C136" s="84"/>
      <c r="D136" s="84" t="s">
        <v>1564</v>
      </c>
      <c r="E136" s="84"/>
      <c r="F136" s="104"/>
      <c r="G136" s="84"/>
      <c r="H136" s="84"/>
      <c r="I136" s="105">
        <f>I137+I140+I147+I153+I157+I160+I167+I192+I215+I223</f>
        <v>0</v>
      </c>
      <c r="J136" s="155" t="e">
        <f t="shared" si="8"/>
        <v>#DIV/0!</v>
      </c>
    </row>
    <row r="137" spans="1:10" ht="24" customHeight="1" x14ac:dyDescent="0.2">
      <c r="A137" s="89" t="s">
        <v>430</v>
      </c>
      <c r="B137" s="80"/>
      <c r="C137" s="80"/>
      <c r="D137" s="80" t="s">
        <v>431</v>
      </c>
      <c r="E137" s="80"/>
      <c r="F137" s="90"/>
      <c r="G137" s="80"/>
      <c r="H137" s="80"/>
      <c r="I137" s="91">
        <f>SUM(I138:I139)</f>
        <v>0</v>
      </c>
      <c r="J137" s="155" t="e">
        <f t="shared" si="8"/>
        <v>#DIV/0!</v>
      </c>
    </row>
    <row r="138" spans="1:10" s="76" customFormat="1" ht="36" customHeight="1" x14ac:dyDescent="0.2">
      <c r="A138" s="92" t="s">
        <v>432</v>
      </c>
      <c r="B138" s="93" t="s">
        <v>433</v>
      </c>
      <c r="C138" s="81" t="s">
        <v>66</v>
      </c>
      <c r="D138" s="81" t="s">
        <v>434</v>
      </c>
      <c r="E138" s="94" t="s">
        <v>167</v>
      </c>
      <c r="F138" s="93">
        <v>50</v>
      </c>
      <c r="G138" s="95">
        <f>CPUs!H1179</f>
        <v>0</v>
      </c>
      <c r="H138" s="95">
        <f>TRUNC(G138*(1+$G$2),2)</f>
        <v>0</v>
      </c>
      <c r="I138" s="95">
        <f t="shared" ref="I138:I201" si="12">TRUNC(H138*F138,2)</f>
        <v>0</v>
      </c>
      <c r="J138" s="154" t="e">
        <f t="shared" si="8"/>
        <v>#DIV/0!</v>
      </c>
    </row>
    <row r="139" spans="1:10" s="76" customFormat="1" ht="25.5" x14ac:dyDescent="0.2">
      <c r="A139" s="96" t="s">
        <v>435</v>
      </c>
      <c r="B139" s="97" t="s">
        <v>436</v>
      </c>
      <c r="C139" s="82" t="s">
        <v>74</v>
      </c>
      <c r="D139" s="82" t="s">
        <v>437</v>
      </c>
      <c r="E139" s="98" t="s">
        <v>76</v>
      </c>
      <c r="F139" s="97">
        <v>38.700000000000003</v>
      </c>
      <c r="G139" s="99">
        <f>CPUs!H1192</f>
        <v>0</v>
      </c>
      <c r="H139" s="95">
        <f>TRUNC(G139*(1+$G$2),2)</f>
        <v>0</v>
      </c>
      <c r="I139" s="95">
        <f t="shared" si="12"/>
        <v>0</v>
      </c>
      <c r="J139" s="154" t="e">
        <f t="shared" si="8"/>
        <v>#DIV/0!</v>
      </c>
    </row>
    <row r="140" spans="1:10" ht="24" customHeight="1" x14ac:dyDescent="0.2">
      <c r="A140" s="89" t="s">
        <v>438</v>
      </c>
      <c r="B140" s="80"/>
      <c r="C140" s="80"/>
      <c r="D140" s="80" t="s">
        <v>439</v>
      </c>
      <c r="E140" s="80"/>
      <c r="F140" s="90"/>
      <c r="G140" s="80"/>
      <c r="H140" s="80"/>
      <c r="I140" s="91">
        <f>SUM(I141:I146)</f>
        <v>0</v>
      </c>
      <c r="J140" s="155" t="e">
        <f t="shared" si="8"/>
        <v>#DIV/0!</v>
      </c>
    </row>
    <row r="141" spans="1:10" s="76" customFormat="1" ht="30.75" customHeight="1" x14ac:dyDescent="0.2">
      <c r="A141" s="92" t="s">
        <v>440</v>
      </c>
      <c r="B141" s="93" t="s">
        <v>441</v>
      </c>
      <c r="C141" s="81" t="s">
        <v>74</v>
      </c>
      <c r="D141" s="81" t="s">
        <v>442</v>
      </c>
      <c r="E141" s="94" t="s">
        <v>100</v>
      </c>
      <c r="F141" s="93">
        <v>16.62</v>
      </c>
      <c r="G141" s="95">
        <f>CPUs!H1199</f>
        <v>0</v>
      </c>
      <c r="H141" s="95">
        <f t="shared" ref="H141:H146" si="13">TRUNC(G141*(1+$G$2),2)</f>
        <v>0</v>
      </c>
      <c r="I141" s="95">
        <f t="shared" si="12"/>
        <v>0</v>
      </c>
      <c r="J141" s="154" t="e">
        <f t="shared" si="8"/>
        <v>#DIV/0!</v>
      </c>
    </row>
    <row r="142" spans="1:10" s="76" customFormat="1" ht="30.75" customHeight="1" x14ac:dyDescent="0.2">
      <c r="A142" s="92" t="s">
        <v>443</v>
      </c>
      <c r="B142" s="93" t="s">
        <v>444</v>
      </c>
      <c r="C142" s="81" t="s">
        <v>74</v>
      </c>
      <c r="D142" s="81" t="s">
        <v>445</v>
      </c>
      <c r="E142" s="94" t="s">
        <v>76</v>
      </c>
      <c r="F142" s="93">
        <v>33.24</v>
      </c>
      <c r="G142" s="95">
        <f>CPUs!H1206</f>
        <v>0</v>
      </c>
      <c r="H142" s="95">
        <f t="shared" si="13"/>
        <v>0</v>
      </c>
      <c r="I142" s="95">
        <f t="shared" si="12"/>
        <v>0</v>
      </c>
      <c r="J142" s="154" t="e">
        <f t="shared" si="8"/>
        <v>#DIV/0!</v>
      </c>
    </row>
    <row r="143" spans="1:10" s="76" customFormat="1" ht="38.25" x14ac:dyDescent="0.2">
      <c r="A143" s="92" t="s">
        <v>446</v>
      </c>
      <c r="B143" s="93" t="s">
        <v>133</v>
      </c>
      <c r="C143" s="81" t="s">
        <v>66</v>
      </c>
      <c r="D143" s="81" t="s">
        <v>134</v>
      </c>
      <c r="E143" s="94" t="s">
        <v>76</v>
      </c>
      <c r="F143" s="93">
        <v>33.24</v>
      </c>
      <c r="G143" s="95">
        <f>CPUs!H198</f>
        <v>0</v>
      </c>
      <c r="H143" s="95">
        <f t="shared" si="13"/>
        <v>0</v>
      </c>
      <c r="I143" s="95">
        <f t="shared" si="12"/>
        <v>0</v>
      </c>
      <c r="J143" s="154" t="e">
        <f t="shared" ref="J143:J206" si="14">I143/$I$238</f>
        <v>#DIV/0!</v>
      </c>
    </row>
    <row r="144" spans="1:10" s="76" customFormat="1" ht="36" customHeight="1" x14ac:dyDescent="0.2">
      <c r="A144" s="92" t="s">
        <v>447</v>
      </c>
      <c r="B144" s="93" t="s">
        <v>448</v>
      </c>
      <c r="C144" s="81" t="s">
        <v>74</v>
      </c>
      <c r="D144" s="81" t="s">
        <v>449</v>
      </c>
      <c r="E144" s="94" t="s">
        <v>76</v>
      </c>
      <c r="F144" s="93">
        <v>3.87</v>
      </c>
      <c r="G144" s="95">
        <f>CPUs!H1215</f>
        <v>0</v>
      </c>
      <c r="H144" s="95">
        <f t="shared" si="13"/>
        <v>0</v>
      </c>
      <c r="I144" s="95">
        <f t="shared" si="12"/>
        <v>0</v>
      </c>
      <c r="J144" s="154" t="e">
        <f t="shared" si="14"/>
        <v>#DIV/0!</v>
      </c>
    </row>
    <row r="145" spans="1:10" s="76" customFormat="1" ht="48" customHeight="1" x14ac:dyDescent="0.2">
      <c r="A145" s="92" t="s">
        <v>450</v>
      </c>
      <c r="B145" s="93" t="s">
        <v>451</v>
      </c>
      <c r="C145" s="81" t="s">
        <v>74</v>
      </c>
      <c r="D145" s="81" t="s">
        <v>452</v>
      </c>
      <c r="E145" s="94" t="s">
        <v>76</v>
      </c>
      <c r="F145" s="93">
        <v>20.02</v>
      </c>
      <c r="G145" s="95">
        <f>CPUs!H1230</f>
        <v>0</v>
      </c>
      <c r="H145" s="95">
        <f t="shared" si="13"/>
        <v>0</v>
      </c>
      <c r="I145" s="95">
        <f t="shared" si="12"/>
        <v>0</v>
      </c>
      <c r="J145" s="154" t="e">
        <f t="shared" si="14"/>
        <v>#DIV/0!</v>
      </c>
    </row>
    <row r="146" spans="1:10" s="76" customFormat="1" ht="53.25" customHeight="1" x14ac:dyDescent="0.2">
      <c r="A146" s="96" t="s">
        <v>453</v>
      </c>
      <c r="B146" s="97" t="s">
        <v>454</v>
      </c>
      <c r="C146" s="82" t="s">
        <v>74</v>
      </c>
      <c r="D146" s="82" t="s">
        <v>455</v>
      </c>
      <c r="E146" s="98" t="s">
        <v>76</v>
      </c>
      <c r="F146" s="97">
        <v>6.46</v>
      </c>
      <c r="G146" s="99">
        <f>CPUs!H1243</f>
        <v>0</v>
      </c>
      <c r="H146" s="95">
        <f t="shared" si="13"/>
        <v>0</v>
      </c>
      <c r="I146" s="95">
        <f t="shared" si="12"/>
        <v>0</v>
      </c>
      <c r="J146" s="154" t="e">
        <f t="shared" si="14"/>
        <v>#DIV/0!</v>
      </c>
    </row>
    <row r="147" spans="1:10" ht="24" customHeight="1" x14ac:dyDescent="0.2">
      <c r="A147" s="89" t="s">
        <v>456</v>
      </c>
      <c r="B147" s="80"/>
      <c r="C147" s="80"/>
      <c r="D147" s="80" t="s">
        <v>457</v>
      </c>
      <c r="E147" s="80"/>
      <c r="F147" s="90"/>
      <c r="G147" s="80"/>
      <c r="H147" s="80"/>
      <c r="I147" s="91">
        <f>SUM(I148:I152)</f>
        <v>0</v>
      </c>
      <c r="J147" s="155" t="e">
        <f t="shared" si="14"/>
        <v>#DIV/0!</v>
      </c>
    </row>
    <row r="148" spans="1:10" s="76" customFormat="1" ht="33.75" customHeight="1" x14ac:dyDescent="0.2">
      <c r="A148" s="92" t="s">
        <v>458</v>
      </c>
      <c r="B148" s="93" t="s">
        <v>213</v>
      </c>
      <c r="C148" s="81" t="s">
        <v>74</v>
      </c>
      <c r="D148" s="81" t="s">
        <v>214</v>
      </c>
      <c r="E148" s="94" t="s">
        <v>167</v>
      </c>
      <c r="F148" s="93">
        <v>1.1000000000000001</v>
      </c>
      <c r="G148" s="95">
        <f>CPUs!H458</f>
        <v>0</v>
      </c>
      <c r="H148" s="95">
        <f>TRUNC(G148*(1+$G$2),2)</f>
        <v>0</v>
      </c>
      <c r="I148" s="95">
        <f t="shared" si="12"/>
        <v>0</v>
      </c>
      <c r="J148" s="154" t="e">
        <f t="shared" si="14"/>
        <v>#DIV/0!</v>
      </c>
    </row>
    <row r="149" spans="1:10" s="76" customFormat="1" ht="36" customHeight="1" x14ac:dyDescent="0.2">
      <c r="A149" s="92" t="s">
        <v>459</v>
      </c>
      <c r="B149" s="93" t="s">
        <v>460</v>
      </c>
      <c r="C149" s="81" t="s">
        <v>187</v>
      </c>
      <c r="D149" s="81" t="s">
        <v>461</v>
      </c>
      <c r="E149" s="94" t="s">
        <v>100</v>
      </c>
      <c r="F149" s="93">
        <v>0.31</v>
      </c>
      <c r="G149" s="95">
        <f>CPUs!H1253</f>
        <v>0</v>
      </c>
      <c r="H149" s="95">
        <f>TRUNC(G149*(1+$G$2),2)</f>
        <v>0</v>
      </c>
      <c r="I149" s="95">
        <f t="shared" si="12"/>
        <v>0</v>
      </c>
      <c r="J149" s="154" t="e">
        <f t="shared" si="14"/>
        <v>#DIV/0!</v>
      </c>
    </row>
    <row r="150" spans="1:10" s="76" customFormat="1" ht="26.25" customHeight="1" x14ac:dyDescent="0.2">
      <c r="A150" s="92" t="s">
        <v>462</v>
      </c>
      <c r="B150" s="93" t="s">
        <v>463</v>
      </c>
      <c r="C150" s="81" t="s">
        <v>74</v>
      </c>
      <c r="D150" s="81" t="s">
        <v>464</v>
      </c>
      <c r="E150" s="94" t="s">
        <v>167</v>
      </c>
      <c r="F150" s="93">
        <v>3.6</v>
      </c>
      <c r="G150" s="95">
        <f>CPUs!H1261</f>
        <v>0</v>
      </c>
      <c r="H150" s="95">
        <f>TRUNC(G150*(1+$G$2),2)</f>
        <v>0</v>
      </c>
      <c r="I150" s="95">
        <f t="shared" si="12"/>
        <v>0</v>
      </c>
      <c r="J150" s="154" t="e">
        <f t="shared" si="14"/>
        <v>#DIV/0!</v>
      </c>
    </row>
    <row r="151" spans="1:10" s="76" customFormat="1" ht="34.5" customHeight="1" x14ac:dyDescent="0.2">
      <c r="A151" s="92" t="s">
        <v>465</v>
      </c>
      <c r="B151" s="93" t="s">
        <v>216</v>
      </c>
      <c r="C151" s="81" t="s">
        <v>74</v>
      </c>
      <c r="D151" s="81" t="s">
        <v>217</v>
      </c>
      <c r="E151" s="94" t="s">
        <v>167</v>
      </c>
      <c r="F151" s="93">
        <v>2.2999999999999998</v>
      </c>
      <c r="G151" s="95">
        <f>CPUs!H471</f>
        <v>0</v>
      </c>
      <c r="H151" s="95">
        <f>TRUNC(G151*(1+$G$2),2)</f>
        <v>0</v>
      </c>
      <c r="I151" s="95">
        <f t="shared" si="12"/>
        <v>0</v>
      </c>
      <c r="J151" s="154" t="e">
        <f t="shared" si="14"/>
        <v>#DIV/0!</v>
      </c>
    </row>
    <row r="152" spans="1:10" s="76" customFormat="1" ht="24" customHeight="1" x14ac:dyDescent="0.2">
      <c r="A152" s="96" t="s">
        <v>466</v>
      </c>
      <c r="B152" s="97" t="s">
        <v>467</v>
      </c>
      <c r="C152" s="82" t="s">
        <v>66</v>
      </c>
      <c r="D152" s="82" t="s">
        <v>468</v>
      </c>
      <c r="E152" s="98" t="s">
        <v>76</v>
      </c>
      <c r="F152" s="97">
        <v>0.6</v>
      </c>
      <c r="G152" s="99">
        <f>CPUs!H1274</f>
        <v>0</v>
      </c>
      <c r="H152" s="95">
        <f>TRUNC(G152*(1+$G$2),2)</f>
        <v>0</v>
      </c>
      <c r="I152" s="95">
        <f t="shared" si="12"/>
        <v>0</v>
      </c>
      <c r="J152" s="154" t="e">
        <f t="shared" si="14"/>
        <v>#DIV/0!</v>
      </c>
    </row>
    <row r="153" spans="1:10" ht="24" customHeight="1" x14ac:dyDescent="0.2">
      <c r="A153" s="89" t="s">
        <v>469</v>
      </c>
      <c r="B153" s="80"/>
      <c r="C153" s="80"/>
      <c r="D153" s="80" t="s">
        <v>470</v>
      </c>
      <c r="E153" s="80"/>
      <c r="F153" s="90"/>
      <c r="G153" s="80"/>
      <c r="H153" s="80"/>
      <c r="I153" s="91">
        <f>SUM(I154:I156)</f>
        <v>0</v>
      </c>
      <c r="J153" s="155" t="e">
        <f t="shared" si="14"/>
        <v>#DIV/0!</v>
      </c>
    </row>
    <row r="154" spans="1:10" s="76" customFormat="1" ht="56.25" customHeight="1" x14ac:dyDescent="0.2">
      <c r="A154" s="92" t="s">
        <v>471</v>
      </c>
      <c r="B154" s="93" t="s">
        <v>472</v>
      </c>
      <c r="C154" s="81" t="s">
        <v>74</v>
      </c>
      <c r="D154" s="81" t="s">
        <v>473</v>
      </c>
      <c r="E154" s="94" t="s">
        <v>76</v>
      </c>
      <c r="F154" s="93">
        <v>21.8</v>
      </c>
      <c r="G154" s="95">
        <f>CPUs!H1285</f>
        <v>0</v>
      </c>
      <c r="H154" s="95">
        <f>TRUNC(G154*(1+$G$2),2)</f>
        <v>0</v>
      </c>
      <c r="I154" s="95">
        <f t="shared" si="12"/>
        <v>0</v>
      </c>
      <c r="J154" s="154" t="e">
        <f t="shared" si="14"/>
        <v>#DIV/0!</v>
      </c>
    </row>
    <row r="155" spans="1:10" s="76" customFormat="1" ht="36" customHeight="1" x14ac:dyDescent="0.2">
      <c r="A155" s="92" t="s">
        <v>474</v>
      </c>
      <c r="B155" s="93" t="s">
        <v>475</v>
      </c>
      <c r="C155" s="81" t="s">
        <v>74</v>
      </c>
      <c r="D155" s="81" t="s">
        <v>476</v>
      </c>
      <c r="E155" s="94" t="s">
        <v>76</v>
      </c>
      <c r="F155" s="93">
        <v>5.0999999999999996</v>
      </c>
      <c r="G155" s="95">
        <f>CPUs!H1296</f>
        <v>0</v>
      </c>
      <c r="H155" s="95">
        <f>TRUNC(G155*(1+$G$2),2)</f>
        <v>0</v>
      </c>
      <c r="I155" s="95">
        <f t="shared" si="12"/>
        <v>0</v>
      </c>
      <c r="J155" s="154" t="e">
        <f t="shared" si="14"/>
        <v>#DIV/0!</v>
      </c>
    </row>
    <row r="156" spans="1:10" s="76" customFormat="1" ht="24" customHeight="1" x14ac:dyDescent="0.2">
      <c r="A156" s="96" t="s">
        <v>477</v>
      </c>
      <c r="B156" s="97" t="s">
        <v>478</v>
      </c>
      <c r="C156" s="82" t="s">
        <v>74</v>
      </c>
      <c r="D156" s="82" t="s">
        <v>1613</v>
      </c>
      <c r="E156" s="98" t="s">
        <v>76</v>
      </c>
      <c r="F156" s="97">
        <v>1.68</v>
      </c>
      <c r="G156" s="99">
        <f>CPUs!H1305</f>
        <v>0</v>
      </c>
      <c r="H156" s="95">
        <f>TRUNC(G156*(1+$G$2),2)</f>
        <v>0</v>
      </c>
      <c r="I156" s="95">
        <f t="shared" si="12"/>
        <v>0</v>
      </c>
      <c r="J156" s="154" t="e">
        <f t="shared" si="14"/>
        <v>#DIV/0!</v>
      </c>
    </row>
    <row r="157" spans="1:10" ht="24" customHeight="1" x14ac:dyDescent="0.2">
      <c r="A157" s="89" t="s">
        <v>480</v>
      </c>
      <c r="B157" s="80"/>
      <c r="C157" s="80"/>
      <c r="D157" s="80" t="s">
        <v>481</v>
      </c>
      <c r="E157" s="80"/>
      <c r="F157" s="90"/>
      <c r="G157" s="80"/>
      <c r="H157" s="80"/>
      <c r="I157" s="91">
        <f>SUM(I158:I159)</f>
        <v>0</v>
      </c>
      <c r="J157" s="155" t="e">
        <f t="shared" si="14"/>
        <v>#DIV/0!</v>
      </c>
    </row>
    <row r="158" spans="1:10" s="76" customFormat="1" ht="48" customHeight="1" x14ac:dyDescent="0.2">
      <c r="A158" s="92" t="s">
        <v>482</v>
      </c>
      <c r="B158" s="93" t="s">
        <v>235</v>
      </c>
      <c r="C158" s="81" t="s">
        <v>74</v>
      </c>
      <c r="D158" s="81" t="s">
        <v>236</v>
      </c>
      <c r="E158" s="94" t="s">
        <v>76</v>
      </c>
      <c r="F158" s="93">
        <v>10.9</v>
      </c>
      <c r="G158" s="95">
        <f>CPUs!H520</f>
        <v>0</v>
      </c>
      <c r="H158" s="95">
        <f>TRUNC(G158*(1+$G$2),2)</f>
        <v>0</v>
      </c>
      <c r="I158" s="95">
        <f t="shared" si="12"/>
        <v>0</v>
      </c>
      <c r="J158" s="154" t="e">
        <f t="shared" si="14"/>
        <v>#DIV/0!</v>
      </c>
    </row>
    <row r="159" spans="1:10" s="76" customFormat="1" ht="36" customHeight="1" x14ac:dyDescent="0.2">
      <c r="A159" s="96" t="s">
        <v>483</v>
      </c>
      <c r="B159" s="97" t="s">
        <v>484</v>
      </c>
      <c r="C159" s="82" t="s">
        <v>74</v>
      </c>
      <c r="D159" s="82" t="s">
        <v>485</v>
      </c>
      <c r="E159" s="98" t="s">
        <v>76</v>
      </c>
      <c r="F159" s="97">
        <v>10.9</v>
      </c>
      <c r="G159" s="99">
        <f>CPUs!H1315</f>
        <v>0</v>
      </c>
      <c r="H159" s="95">
        <f>TRUNC(G159*(1+$G$2),2)</f>
        <v>0</v>
      </c>
      <c r="I159" s="95">
        <f t="shared" si="12"/>
        <v>0</v>
      </c>
      <c r="J159" s="154" t="e">
        <f t="shared" si="14"/>
        <v>#DIV/0!</v>
      </c>
    </row>
    <row r="160" spans="1:10" ht="24" customHeight="1" x14ac:dyDescent="0.2">
      <c r="A160" s="89" t="s">
        <v>486</v>
      </c>
      <c r="B160" s="80"/>
      <c r="C160" s="80"/>
      <c r="D160" s="80" t="s">
        <v>487</v>
      </c>
      <c r="E160" s="80"/>
      <c r="F160" s="90"/>
      <c r="G160" s="80"/>
      <c r="H160" s="80"/>
      <c r="I160" s="91">
        <f>SUM(I161:I166)</f>
        <v>0</v>
      </c>
      <c r="J160" s="155" t="e">
        <f t="shared" si="14"/>
        <v>#DIV/0!</v>
      </c>
    </row>
    <row r="161" spans="1:10" s="76" customFormat="1" ht="36" customHeight="1" x14ac:dyDescent="0.2">
      <c r="A161" s="92" t="s">
        <v>488</v>
      </c>
      <c r="B161" s="93" t="s">
        <v>260</v>
      </c>
      <c r="C161" s="81" t="s">
        <v>74</v>
      </c>
      <c r="D161" s="81" t="s">
        <v>261</v>
      </c>
      <c r="E161" s="94" t="s">
        <v>76</v>
      </c>
      <c r="F161" s="93">
        <v>21.8</v>
      </c>
      <c r="G161" s="95">
        <f>CPUs!H594</f>
        <v>0</v>
      </c>
      <c r="H161" s="95">
        <f t="shared" ref="H161:H166" si="15">TRUNC(G161*(1+$G$2),2)</f>
        <v>0</v>
      </c>
      <c r="I161" s="95">
        <f t="shared" si="12"/>
        <v>0</v>
      </c>
      <c r="J161" s="154" t="e">
        <f t="shared" si="14"/>
        <v>#DIV/0!</v>
      </c>
    </row>
    <row r="162" spans="1:10" s="76" customFormat="1" ht="51" x14ac:dyDescent="0.2">
      <c r="A162" s="92" t="s">
        <v>489</v>
      </c>
      <c r="B162" s="93" t="s">
        <v>490</v>
      </c>
      <c r="C162" s="81" t="s">
        <v>74</v>
      </c>
      <c r="D162" s="81" t="s">
        <v>491</v>
      </c>
      <c r="E162" s="94" t="s">
        <v>76</v>
      </c>
      <c r="F162" s="93">
        <v>22.6</v>
      </c>
      <c r="G162" s="95">
        <f>CPUs!H1324</f>
        <v>0</v>
      </c>
      <c r="H162" s="95">
        <f t="shared" si="15"/>
        <v>0</v>
      </c>
      <c r="I162" s="95">
        <f t="shared" si="12"/>
        <v>0</v>
      </c>
      <c r="J162" s="154" t="e">
        <f t="shared" si="14"/>
        <v>#DIV/0!</v>
      </c>
    </row>
    <row r="163" spans="1:10" s="76" customFormat="1" ht="42" customHeight="1" x14ac:dyDescent="0.2">
      <c r="A163" s="92" t="s">
        <v>492</v>
      </c>
      <c r="B163" s="93" t="s">
        <v>493</v>
      </c>
      <c r="C163" s="81" t="s">
        <v>74</v>
      </c>
      <c r="D163" s="81" t="s">
        <v>494</v>
      </c>
      <c r="E163" s="94" t="s">
        <v>76</v>
      </c>
      <c r="F163" s="93">
        <v>21.8</v>
      </c>
      <c r="G163" s="95">
        <f>CPUs!H1332</f>
        <v>0</v>
      </c>
      <c r="H163" s="95">
        <f t="shared" si="15"/>
        <v>0</v>
      </c>
      <c r="I163" s="95">
        <f t="shared" si="12"/>
        <v>0</v>
      </c>
      <c r="J163" s="154" t="e">
        <f t="shared" si="14"/>
        <v>#DIV/0!</v>
      </c>
    </row>
    <row r="164" spans="1:10" s="76" customFormat="1" ht="51" x14ac:dyDescent="0.2">
      <c r="A164" s="92" t="s">
        <v>495</v>
      </c>
      <c r="B164" s="93" t="s">
        <v>257</v>
      </c>
      <c r="C164" s="81" t="s">
        <v>74</v>
      </c>
      <c r="D164" s="81" t="s">
        <v>258</v>
      </c>
      <c r="E164" s="94" t="s">
        <v>76</v>
      </c>
      <c r="F164" s="93">
        <v>22.6</v>
      </c>
      <c r="G164" s="95">
        <f>CPUs!H585</f>
        <v>0</v>
      </c>
      <c r="H164" s="95">
        <f t="shared" si="15"/>
        <v>0</v>
      </c>
      <c r="I164" s="95">
        <f t="shared" si="12"/>
        <v>0</v>
      </c>
      <c r="J164" s="154" t="e">
        <f t="shared" si="14"/>
        <v>#DIV/0!</v>
      </c>
    </row>
    <row r="165" spans="1:10" s="76" customFormat="1" ht="62.25" customHeight="1" x14ac:dyDescent="0.2">
      <c r="A165" s="92" t="s">
        <v>496</v>
      </c>
      <c r="B165" s="93" t="s">
        <v>497</v>
      </c>
      <c r="C165" s="81" t="s">
        <v>74</v>
      </c>
      <c r="D165" s="81" t="s">
        <v>498</v>
      </c>
      <c r="E165" s="94" t="s">
        <v>76</v>
      </c>
      <c r="F165" s="93">
        <v>21.8</v>
      </c>
      <c r="G165" s="95">
        <f>CPUs!H1340</f>
        <v>0</v>
      </c>
      <c r="H165" s="95">
        <f t="shared" si="15"/>
        <v>0</v>
      </c>
      <c r="I165" s="95">
        <f t="shared" si="12"/>
        <v>0</v>
      </c>
      <c r="J165" s="154" t="e">
        <f t="shared" si="14"/>
        <v>#DIV/0!</v>
      </c>
    </row>
    <row r="166" spans="1:10" s="76" customFormat="1" ht="51" x14ac:dyDescent="0.2">
      <c r="A166" s="96" t="s">
        <v>499</v>
      </c>
      <c r="B166" s="97" t="s">
        <v>500</v>
      </c>
      <c r="C166" s="82" t="s">
        <v>74</v>
      </c>
      <c r="D166" s="82" t="s">
        <v>501</v>
      </c>
      <c r="E166" s="98" t="s">
        <v>76</v>
      </c>
      <c r="F166" s="97">
        <v>10.9</v>
      </c>
      <c r="G166" s="99">
        <f>CPUs!H1348</f>
        <v>0</v>
      </c>
      <c r="H166" s="95">
        <f t="shared" si="15"/>
        <v>0</v>
      </c>
      <c r="I166" s="95">
        <f t="shared" si="12"/>
        <v>0</v>
      </c>
      <c r="J166" s="154" t="e">
        <f t="shared" si="14"/>
        <v>#DIV/0!</v>
      </c>
    </row>
    <row r="167" spans="1:10" ht="24" customHeight="1" x14ac:dyDescent="0.2">
      <c r="A167" s="89" t="s">
        <v>502</v>
      </c>
      <c r="B167" s="80"/>
      <c r="C167" s="80"/>
      <c r="D167" s="80" t="s">
        <v>503</v>
      </c>
      <c r="E167" s="80"/>
      <c r="F167" s="90"/>
      <c r="G167" s="80"/>
      <c r="H167" s="80"/>
      <c r="I167" s="91">
        <f>SUM(I168:I191)</f>
        <v>0</v>
      </c>
      <c r="J167" s="155" t="e">
        <f t="shared" si="14"/>
        <v>#DIV/0!</v>
      </c>
    </row>
    <row r="168" spans="1:10" s="76" customFormat="1" ht="36" customHeight="1" x14ac:dyDescent="0.2">
      <c r="A168" s="92" t="s">
        <v>504</v>
      </c>
      <c r="B168" s="93" t="s">
        <v>505</v>
      </c>
      <c r="C168" s="81" t="s">
        <v>74</v>
      </c>
      <c r="D168" s="81" t="s">
        <v>506</v>
      </c>
      <c r="E168" s="94" t="s">
        <v>167</v>
      </c>
      <c r="F168" s="93">
        <v>39.700000000000003</v>
      </c>
      <c r="G168" s="95">
        <f>CPUs!H1356</f>
        <v>0</v>
      </c>
      <c r="H168" s="95">
        <f t="shared" ref="H168:H191" si="16">TRUNC(G168*(1+$G$2),2)</f>
        <v>0</v>
      </c>
      <c r="I168" s="95">
        <f t="shared" si="12"/>
        <v>0</v>
      </c>
      <c r="J168" s="154" t="e">
        <f t="shared" si="14"/>
        <v>#DIV/0!</v>
      </c>
    </row>
    <row r="169" spans="1:10" s="76" customFormat="1" ht="36" customHeight="1" x14ac:dyDescent="0.2">
      <c r="A169" s="92" t="s">
        <v>507</v>
      </c>
      <c r="B169" s="93" t="s">
        <v>508</v>
      </c>
      <c r="C169" s="81" t="s">
        <v>74</v>
      </c>
      <c r="D169" s="81" t="s">
        <v>509</v>
      </c>
      <c r="E169" s="94" t="s">
        <v>71</v>
      </c>
      <c r="F169" s="93">
        <v>21</v>
      </c>
      <c r="G169" s="95">
        <f>CPUs!H1365</f>
        <v>0</v>
      </c>
      <c r="H169" s="95">
        <f t="shared" si="16"/>
        <v>0</v>
      </c>
      <c r="I169" s="95">
        <f t="shared" si="12"/>
        <v>0</v>
      </c>
      <c r="J169" s="154" t="e">
        <f t="shared" si="14"/>
        <v>#DIV/0!</v>
      </c>
    </row>
    <row r="170" spans="1:10" s="76" customFormat="1" ht="36" customHeight="1" x14ac:dyDescent="0.2">
      <c r="A170" s="92" t="s">
        <v>510</v>
      </c>
      <c r="B170" s="93" t="s">
        <v>511</v>
      </c>
      <c r="C170" s="81" t="s">
        <v>74</v>
      </c>
      <c r="D170" s="81" t="s">
        <v>512</v>
      </c>
      <c r="E170" s="94" t="s">
        <v>71</v>
      </c>
      <c r="F170" s="93">
        <v>3</v>
      </c>
      <c r="G170" s="95">
        <f>CPUs!H1376</f>
        <v>0</v>
      </c>
      <c r="H170" s="95">
        <f t="shared" si="16"/>
        <v>0</v>
      </c>
      <c r="I170" s="95">
        <f t="shared" si="12"/>
        <v>0</v>
      </c>
      <c r="J170" s="154" t="e">
        <f t="shared" si="14"/>
        <v>#DIV/0!</v>
      </c>
    </row>
    <row r="171" spans="1:10" s="76" customFormat="1" ht="36" customHeight="1" x14ac:dyDescent="0.2">
      <c r="A171" s="92" t="s">
        <v>513</v>
      </c>
      <c r="B171" s="93" t="s">
        <v>514</v>
      </c>
      <c r="C171" s="81" t="s">
        <v>74</v>
      </c>
      <c r="D171" s="81" t="s">
        <v>515</v>
      </c>
      <c r="E171" s="94" t="s">
        <v>71</v>
      </c>
      <c r="F171" s="93">
        <v>1</v>
      </c>
      <c r="G171" s="95">
        <f>CPUs!H1387</f>
        <v>0</v>
      </c>
      <c r="H171" s="95">
        <f t="shared" si="16"/>
        <v>0</v>
      </c>
      <c r="I171" s="95">
        <f t="shared" si="12"/>
        <v>0</v>
      </c>
      <c r="J171" s="154" t="e">
        <f t="shared" si="14"/>
        <v>#DIV/0!</v>
      </c>
    </row>
    <row r="172" spans="1:10" s="76" customFormat="1" ht="55.5" customHeight="1" x14ac:dyDescent="0.2">
      <c r="A172" s="92" t="s">
        <v>516</v>
      </c>
      <c r="B172" s="93" t="s">
        <v>517</v>
      </c>
      <c r="C172" s="81" t="s">
        <v>74</v>
      </c>
      <c r="D172" s="81" t="s">
        <v>518</v>
      </c>
      <c r="E172" s="94" t="s">
        <v>71</v>
      </c>
      <c r="F172" s="93">
        <v>3</v>
      </c>
      <c r="G172" s="95">
        <f>CPUs!H1396</f>
        <v>0</v>
      </c>
      <c r="H172" s="95">
        <f t="shared" si="16"/>
        <v>0</v>
      </c>
      <c r="I172" s="95">
        <f t="shared" si="12"/>
        <v>0</v>
      </c>
      <c r="J172" s="154" t="e">
        <f t="shared" si="14"/>
        <v>#DIV/0!</v>
      </c>
    </row>
    <row r="173" spans="1:10" s="76" customFormat="1" ht="48" customHeight="1" x14ac:dyDescent="0.2">
      <c r="A173" s="92" t="s">
        <v>519</v>
      </c>
      <c r="B173" s="93" t="s">
        <v>520</v>
      </c>
      <c r="C173" s="81" t="s">
        <v>74</v>
      </c>
      <c r="D173" s="81" t="s">
        <v>521</v>
      </c>
      <c r="E173" s="94" t="s">
        <v>71</v>
      </c>
      <c r="F173" s="93">
        <v>8</v>
      </c>
      <c r="G173" s="95">
        <f>CPUs!H1407</f>
        <v>0</v>
      </c>
      <c r="H173" s="95">
        <f t="shared" si="16"/>
        <v>0</v>
      </c>
      <c r="I173" s="95">
        <f t="shared" si="12"/>
        <v>0</v>
      </c>
      <c r="J173" s="154" t="e">
        <f t="shared" si="14"/>
        <v>#DIV/0!</v>
      </c>
    </row>
    <row r="174" spans="1:10" s="76" customFormat="1" ht="36" customHeight="1" x14ac:dyDescent="0.2">
      <c r="A174" s="92" t="s">
        <v>522</v>
      </c>
      <c r="B174" s="93" t="s">
        <v>523</v>
      </c>
      <c r="C174" s="81" t="s">
        <v>74</v>
      </c>
      <c r="D174" s="81" t="s">
        <v>524</v>
      </c>
      <c r="E174" s="94" t="s">
        <v>71</v>
      </c>
      <c r="F174" s="93">
        <v>7</v>
      </c>
      <c r="G174" s="95">
        <f>CPUs!H1416</f>
        <v>0</v>
      </c>
      <c r="H174" s="95">
        <f t="shared" si="16"/>
        <v>0</v>
      </c>
      <c r="I174" s="95">
        <f t="shared" si="12"/>
        <v>0</v>
      </c>
      <c r="J174" s="154" t="e">
        <f t="shared" si="14"/>
        <v>#DIV/0!</v>
      </c>
    </row>
    <row r="175" spans="1:10" s="76" customFormat="1" ht="48" customHeight="1" x14ac:dyDescent="0.2">
      <c r="A175" s="92" t="s">
        <v>525</v>
      </c>
      <c r="B175" s="93" t="s">
        <v>526</v>
      </c>
      <c r="C175" s="81" t="s">
        <v>74</v>
      </c>
      <c r="D175" s="81" t="s">
        <v>527</v>
      </c>
      <c r="E175" s="94" t="s">
        <v>167</v>
      </c>
      <c r="F175" s="93">
        <v>5.45</v>
      </c>
      <c r="G175" s="95">
        <f>CPUs!H1427</f>
        <v>0</v>
      </c>
      <c r="H175" s="95">
        <f t="shared" si="16"/>
        <v>0</v>
      </c>
      <c r="I175" s="95">
        <f t="shared" si="12"/>
        <v>0</v>
      </c>
      <c r="J175" s="154" t="e">
        <f t="shared" si="14"/>
        <v>#DIV/0!</v>
      </c>
    </row>
    <row r="176" spans="1:10" s="76" customFormat="1" ht="36" customHeight="1" x14ac:dyDescent="0.2">
      <c r="A176" s="92" t="s">
        <v>528</v>
      </c>
      <c r="B176" s="93" t="s">
        <v>529</v>
      </c>
      <c r="C176" s="81" t="s">
        <v>74</v>
      </c>
      <c r="D176" s="81" t="s">
        <v>530</v>
      </c>
      <c r="E176" s="94" t="s">
        <v>71</v>
      </c>
      <c r="F176" s="93">
        <v>3</v>
      </c>
      <c r="G176" s="95">
        <f>CPUs!H1436</f>
        <v>0</v>
      </c>
      <c r="H176" s="95">
        <f t="shared" si="16"/>
        <v>0</v>
      </c>
      <c r="I176" s="95">
        <f t="shared" si="12"/>
        <v>0</v>
      </c>
      <c r="J176" s="154" t="e">
        <f t="shared" si="14"/>
        <v>#DIV/0!</v>
      </c>
    </row>
    <row r="177" spans="1:10" s="76" customFormat="1" ht="48" customHeight="1" x14ac:dyDescent="0.2">
      <c r="A177" s="92" t="s">
        <v>531</v>
      </c>
      <c r="B177" s="93" t="s">
        <v>532</v>
      </c>
      <c r="C177" s="81" t="s">
        <v>74</v>
      </c>
      <c r="D177" s="81" t="s">
        <v>533</v>
      </c>
      <c r="E177" s="94" t="s">
        <v>71</v>
      </c>
      <c r="F177" s="93">
        <v>1</v>
      </c>
      <c r="G177" s="95">
        <f>CPUs!H1445</f>
        <v>0</v>
      </c>
      <c r="H177" s="95">
        <f t="shared" si="16"/>
        <v>0</v>
      </c>
      <c r="I177" s="95">
        <f t="shared" si="12"/>
        <v>0</v>
      </c>
      <c r="J177" s="154" t="e">
        <f t="shared" si="14"/>
        <v>#DIV/0!</v>
      </c>
    </row>
    <row r="178" spans="1:10" s="76" customFormat="1" ht="48" customHeight="1" x14ac:dyDescent="0.2">
      <c r="A178" s="92" t="s">
        <v>534</v>
      </c>
      <c r="B178" s="93" t="s">
        <v>535</v>
      </c>
      <c r="C178" s="81" t="s">
        <v>74</v>
      </c>
      <c r="D178" s="81" t="s">
        <v>536</v>
      </c>
      <c r="E178" s="94" t="s">
        <v>71</v>
      </c>
      <c r="F178" s="93">
        <v>1</v>
      </c>
      <c r="G178" s="95">
        <f>CPUs!H1454</f>
        <v>0</v>
      </c>
      <c r="H178" s="95">
        <f t="shared" si="16"/>
        <v>0</v>
      </c>
      <c r="I178" s="95">
        <f t="shared" si="12"/>
        <v>0</v>
      </c>
      <c r="J178" s="154" t="e">
        <f t="shared" si="14"/>
        <v>#DIV/0!</v>
      </c>
    </row>
    <row r="179" spans="1:10" s="76" customFormat="1" ht="48" customHeight="1" x14ac:dyDescent="0.2">
      <c r="A179" s="92" t="s">
        <v>537</v>
      </c>
      <c r="B179" s="93" t="s">
        <v>538</v>
      </c>
      <c r="C179" s="81" t="s">
        <v>74</v>
      </c>
      <c r="D179" s="81" t="s">
        <v>539</v>
      </c>
      <c r="E179" s="94" t="s">
        <v>71</v>
      </c>
      <c r="F179" s="93">
        <v>2</v>
      </c>
      <c r="G179" s="95">
        <f>CPUs!H1465</f>
        <v>0</v>
      </c>
      <c r="H179" s="95">
        <f t="shared" si="16"/>
        <v>0</v>
      </c>
      <c r="I179" s="95">
        <f t="shared" si="12"/>
        <v>0</v>
      </c>
      <c r="J179" s="154" t="e">
        <f t="shared" si="14"/>
        <v>#DIV/0!</v>
      </c>
    </row>
    <row r="180" spans="1:10" s="76" customFormat="1" ht="43.5" customHeight="1" x14ac:dyDescent="0.2">
      <c r="A180" s="92" t="s">
        <v>540</v>
      </c>
      <c r="B180" s="93" t="s">
        <v>541</v>
      </c>
      <c r="C180" s="81" t="s">
        <v>74</v>
      </c>
      <c r="D180" s="81" t="s">
        <v>542</v>
      </c>
      <c r="E180" s="94" t="s">
        <v>71</v>
      </c>
      <c r="F180" s="93">
        <v>1</v>
      </c>
      <c r="G180" s="95">
        <f>CPUs!H1476</f>
        <v>0</v>
      </c>
      <c r="H180" s="95">
        <f t="shared" si="16"/>
        <v>0</v>
      </c>
      <c r="I180" s="95">
        <f t="shared" si="12"/>
        <v>0</v>
      </c>
      <c r="J180" s="154" t="e">
        <f t="shared" si="14"/>
        <v>#DIV/0!</v>
      </c>
    </row>
    <row r="181" spans="1:10" s="76" customFormat="1" ht="60" customHeight="1" x14ac:dyDescent="0.2">
      <c r="A181" s="92" t="s">
        <v>543</v>
      </c>
      <c r="B181" s="93" t="s">
        <v>393</v>
      </c>
      <c r="C181" s="81" t="s">
        <v>66</v>
      </c>
      <c r="D181" s="81" t="s">
        <v>394</v>
      </c>
      <c r="E181" s="94" t="s">
        <v>80</v>
      </c>
      <c r="F181" s="93">
        <v>1</v>
      </c>
      <c r="G181" s="95">
        <f>CPUs!H999</f>
        <v>0</v>
      </c>
      <c r="H181" s="95">
        <f t="shared" si="16"/>
        <v>0</v>
      </c>
      <c r="I181" s="95">
        <f t="shared" si="12"/>
        <v>0</v>
      </c>
      <c r="J181" s="154" t="e">
        <f t="shared" si="14"/>
        <v>#DIV/0!</v>
      </c>
    </row>
    <row r="182" spans="1:10" s="76" customFormat="1" ht="48" customHeight="1" x14ac:dyDescent="0.2">
      <c r="A182" s="92" t="s">
        <v>544</v>
      </c>
      <c r="B182" s="93" t="s">
        <v>545</v>
      </c>
      <c r="C182" s="81" t="s">
        <v>74</v>
      </c>
      <c r="D182" s="81" t="s">
        <v>546</v>
      </c>
      <c r="E182" s="94" t="s">
        <v>71</v>
      </c>
      <c r="F182" s="93">
        <v>1</v>
      </c>
      <c r="G182" s="95">
        <f>CPUs!H1487</f>
        <v>0</v>
      </c>
      <c r="H182" s="95">
        <f t="shared" si="16"/>
        <v>0</v>
      </c>
      <c r="I182" s="95">
        <f t="shared" si="12"/>
        <v>0</v>
      </c>
      <c r="J182" s="154" t="e">
        <f t="shared" si="14"/>
        <v>#DIV/0!</v>
      </c>
    </row>
    <row r="183" spans="1:10" s="76" customFormat="1" ht="24" customHeight="1" x14ac:dyDescent="0.2">
      <c r="A183" s="92" t="s">
        <v>547</v>
      </c>
      <c r="B183" s="93" t="s">
        <v>548</v>
      </c>
      <c r="C183" s="81" t="s">
        <v>74</v>
      </c>
      <c r="D183" s="81" t="s">
        <v>549</v>
      </c>
      <c r="E183" s="94" t="s">
        <v>71</v>
      </c>
      <c r="F183" s="93">
        <v>1</v>
      </c>
      <c r="G183" s="95">
        <f>CPUs!H1504</f>
        <v>0</v>
      </c>
      <c r="H183" s="95">
        <f t="shared" si="16"/>
        <v>0</v>
      </c>
      <c r="I183" s="95">
        <f t="shared" si="12"/>
        <v>0</v>
      </c>
      <c r="J183" s="154" t="e">
        <f t="shared" si="14"/>
        <v>#DIV/0!</v>
      </c>
    </row>
    <row r="184" spans="1:10" s="76" customFormat="1" ht="48" customHeight="1" x14ac:dyDescent="0.2">
      <c r="A184" s="92" t="s">
        <v>550</v>
      </c>
      <c r="B184" s="93" t="s">
        <v>551</v>
      </c>
      <c r="C184" s="81" t="s">
        <v>74</v>
      </c>
      <c r="D184" s="81" t="s">
        <v>552</v>
      </c>
      <c r="E184" s="94" t="s">
        <v>71</v>
      </c>
      <c r="F184" s="93">
        <v>2</v>
      </c>
      <c r="G184" s="95">
        <f>CPUs!H1522</f>
        <v>0</v>
      </c>
      <c r="H184" s="95">
        <f t="shared" si="16"/>
        <v>0</v>
      </c>
      <c r="I184" s="95">
        <f t="shared" si="12"/>
        <v>0</v>
      </c>
      <c r="J184" s="154" t="e">
        <f t="shared" si="14"/>
        <v>#DIV/0!</v>
      </c>
    </row>
    <row r="185" spans="1:10" s="76" customFormat="1" ht="36" customHeight="1" x14ac:dyDescent="0.2">
      <c r="A185" s="92" t="s">
        <v>553</v>
      </c>
      <c r="B185" s="93" t="s">
        <v>554</v>
      </c>
      <c r="C185" s="81" t="s">
        <v>74</v>
      </c>
      <c r="D185" s="81" t="s">
        <v>555</v>
      </c>
      <c r="E185" s="94" t="s">
        <v>167</v>
      </c>
      <c r="F185" s="93">
        <v>0.6</v>
      </c>
      <c r="G185" s="95">
        <f>CPUs!H1533</f>
        <v>0</v>
      </c>
      <c r="H185" s="95">
        <f t="shared" si="16"/>
        <v>0</v>
      </c>
      <c r="I185" s="95">
        <f t="shared" si="12"/>
        <v>0</v>
      </c>
      <c r="J185" s="154" t="e">
        <f t="shared" si="14"/>
        <v>#DIV/0!</v>
      </c>
    </row>
    <row r="186" spans="1:10" s="76" customFormat="1" ht="48" customHeight="1" x14ac:dyDescent="0.2">
      <c r="A186" s="92" t="s">
        <v>556</v>
      </c>
      <c r="B186" s="93" t="s">
        <v>557</v>
      </c>
      <c r="C186" s="81" t="s">
        <v>74</v>
      </c>
      <c r="D186" s="81" t="s">
        <v>558</v>
      </c>
      <c r="E186" s="94" t="s">
        <v>71</v>
      </c>
      <c r="F186" s="93">
        <v>2</v>
      </c>
      <c r="G186" s="95">
        <f>CPUs!H1542</f>
        <v>0</v>
      </c>
      <c r="H186" s="95">
        <f t="shared" si="16"/>
        <v>0</v>
      </c>
      <c r="I186" s="95">
        <f t="shared" si="12"/>
        <v>0</v>
      </c>
      <c r="J186" s="154" t="e">
        <f t="shared" si="14"/>
        <v>#DIV/0!</v>
      </c>
    </row>
    <row r="187" spans="1:10" s="76" customFormat="1" ht="34.5" customHeight="1" x14ac:dyDescent="0.2">
      <c r="A187" s="92" t="s">
        <v>559</v>
      </c>
      <c r="B187" s="93" t="s">
        <v>560</v>
      </c>
      <c r="C187" s="81" t="s">
        <v>74</v>
      </c>
      <c r="D187" s="81" t="s">
        <v>561</v>
      </c>
      <c r="E187" s="94" t="s">
        <v>71</v>
      </c>
      <c r="F187" s="93">
        <v>2</v>
      </c>
      <c r="G187" s="95">
        <f>CPUs!H1553</f>
        <v>0</v>
      </c>
      <c r="H187" s="95">
        <f t="shared" si="16"/>
        <v>0</v>
      </c>
      <c r="I187" s="95">
        <f t="shared" si="12"/>
        <v>0</v>
      </c>
      <c r="J187" s="154" t="e">
        <f t="shared" si="14"/>
        <v>#DIV/0!</v>
      </c>
    </row>
    <row r="188" spans="1:10" s="76" customFormat="1" ht="66.75" customHeight="1" x14ac:dyDescent="0.2">
      <c r="A188" s="92" t="s">
        <v>562</v>
      </c>
      <c r="B188" s="93" t="s">
        <v>563</v>
      </c>
      <c r="C188" s="81" t="s">
        <v>564</v>
      </c>
      <c r="D188" s="81" t="s">
        <v>565</v>
      </c>
      <c r="E188" s="94" t="s">
        <v>71</v>
      </c>
      <c r="F188" s="93">
        <v>1</v>
      </c>
      <c r="G188" s="95">
        <f>CPUs!H1562</f>
        <v>0</v>
      </c>
      <c r="H188" s="95">
        <f t="shared" si="16"/>
        <v>0</v>
      </c>
      <c r="I188" s="95">
        <f t="shared" si="12"/>
        <v>0</v>
      </c>
      <c r="J188" s="154" t="e">
        <f t="shared" si="14"/>
        <v>#DIV/0!</v>
      </c>
    </row>
    <row r="189" spans="1:10" s="76" customFormat="1" ht="47.25" customHeight="1" x14ac:dyDescent="0.2">
      <c r="A189" s="92" t="s">
        <v>566</v>
      </c>
      <c r="B189" s="93" t="s">
        <v>514</v>
      </c>
      <c r="C189" s="81" t="s">
        <v>74</v>
      </c>
      <c r="D189" s="81" t="s">
        <v>515</v>
      </c>
      <c r="E189" s="94" t="s">
        <v>71</v>
      </c>
      <c r="F189" s="93">
        <v>1</v>
      </c>
      <c r="G189" s="95">
        <f>CPUs!H1387</f>
        <v>0</v>
      </c>
      <c r="H189" s="95">
        <f t="shared" si="16"/>
        <v>0</v>
      </c>
      <c r="I189" s="95">
        <f t="shared" si="12"/>
        <v>0</v>
      </c>
      <c r="J189" s="154" t="e">
        <f t="shared" si="14"/>
        <v>#DIV/0!</v>
      </c>
    </row>
    <row r="190" spans="1:10" s="76" customFormat="1" ht="41.25" customHeight="1" x14ac:dyDescent="0.2">
      <c r="A190" s="92" t="s">
        <v>567</v>
      </c>
      <c r="B190" s="93" t="s">
        <v>190</v>
      </c>
      <c r="C190" s="81" t="s">
        <v>74</v>
      </c>
      <c r="D190" s="81" t="s">
        <v>191</v>
      </c>
      <c r="E190" s="94" t="s">
        <v>71</v>
      </c>
      <c r="F190" s="93">
        <v>1</v>
      </c>
      <c r="G190" s="95">
        <f>CPUs!H405</f>
        <v>0</v>
      </c>
      <c r="H190" s="95">
        <f t="shared" si="16"/>
        <v>0</v>
      </c>
      <c r="I190" s="95">
        <f t="shared" si="12"/>
        <v>0</v>
      </c>
      <c r="J190" s="154" t="e">
        <f t="shared" si="14"/>
        <v>#DIV/0!</v>
      </c>
    </row>
    <row r="191" spans="1:10" s="76" customFormat="1" ht="32.25" customHeight="1" x14ac:dyDescent="0.2">
      <c r="A191" s="96" t="s">
        <v>568</v>
      </c>
      <c r="B191" s="97" t="s">
        <v>569</v>
      </c>
      <c r="C191" s="82" t="s">
        <v>74</v>
      </c>
      <c r="D191" s="82" t="s">
        <v>570</v>
      </c>
      <c r="E191" s="98" t="s">
        <v>167</v>
      </c>
      <c r="F191" s="97">
        <v>2.2000000000000002</v>
      </c>
      <c r="G191" s="99">
        <f>CPUs!H1576</f>
        <v>0</v>
      </c>
      <c r="H191" s="95">
        <f t="shared" si="16"/>
        <v>0</v>
      </c>
      <c r="I191" s="95">
        <f t="shared" si="12"/>
        <v>0</v>
      </c>
      <c r="J191" s="154" t="e">
        <f t="shared" si="14"/>
        <v>#DIV/0!</v>
      </c>
    </row>
    <row r="192" spans="1:10" ht="24" customHeight="1" x14ac:dyDescent="0.2">
      <c r="A192" s="89" t="s">
        <v>571</v>
      </c>
      <c r="B192" s="80"/>
      <c r="C192" s="80"/>
      <c r="D192" s="80" t="s">
        <v>572</v>
      </c>
      <c r="E192" s="80"/>
      <c r="F192" s="90"/>
      <c r="G192" s="80"/>
      <c r="H192" s="80"/>
      <c r="I192" s="91">
        <f>SUM(I193:I214)</f>
        <v>0</v>
      </c>
      <c r="J192" s="155" t="e">
        <f t="shared" si="14"/>
        <v>#DIV/0!</v>
      </c>
    </row>
    <row r="193" spans="1:10" s="76" customFormat="1" ht="28.5" customHeight="1" x14ac:dyDescent="0.2">
      <c r="A193" s="92" t="s">
        <v>573</v>
      </c>
      <c r="B193" s="93" t="s">
        <v>274</v>
      </c>
      <c r="C193" s="81" t="s">
        <v>74</v>
      </c>
      <c r="D193" s="81" t="s">
        <v>275</v>
      </c>
      <c r="E193" s="94" t="s">
        <v>71</v>
      </c>
      <c r="F193" s="93">
        <v>1</v>
      </c>
      <c r="G193" s="95">
        <f>CPUs!H622</f>
        <v>0</v>
      </c>
      <c r="H193" s="95">
        <f t="shared" ref="H193:H214" si="17">TRUNC(G193*(1+$G$2),2)</f>
        <v>0</v>
      </c>
      <c r="I193" s="95">
        <f t="shared" si="12"/>
        <v>0</v>
      </c>
      <c r="J193" s="154" t="e">
        <f t="shared" si="14"/>
        <v>#DIV/0!</v>
      </c>
    </row>
    <row r="194" spans="1:10" s="76" customFormat="1" ht="28.5" customHeight="1" x14ac:dyDescent="0.2">
      <c r="A194" s="92" t="s">
        <v>574</v>
      </c>
      <c r="B194" s="93" t="s">
        <v>575</v>
      </c>
      <c r="C194" s="81" t="s">
        <v>74</v>
      </c>
      <c r="D194" s="81" t="s">
        <v>576</v>
      </c>
      <c r="E194" s="94" t="s">
        <v>71</v>
      </c>
      <c r="F194" s="93">
        <v>2</v>
      </c>
      <c r="G194" s="95">
        <f>CPUs!H1584</f>
        <v>0</v>
      </c>
      <c r="H194" s="95">
        <f t="shared" si="17"/>
        <v>0</v>
      </c>
      <c r="I194" s="95">
        <f t="shared" si="12"/>
        <v>0</v>
      </c>
      <c r="J194" s="154" t="e">
        <f t="shared" si="14"/>
        <v>#DIV/0!</v>
      </c>
    </row>
    <row r="195" spans="1:10" s="76" customFormat="1" ht="43.5" customHeight="1" x14ac:dyDescent="0.2">
      <c r="A195" s="92" t="s">
        <v>577</v>
      </c>
      <c r="B195" s="93" t="s">
        <v>287</v>
      </c>
      <c r="C195" s="81" t="s">
        <v>74</v>
      </c>
      <c r="D195" s="81" t="s">
        <v>288</v>
      </c>
      <c r="E195" s="94" t="s">
        <v>167</v>
      </c>
      <c r="F195" s="93">
        <v>60</v>
      </c>
      <c r="G195" s="95">
        <f>CPUs!H657</f>
        <v>0</v>
      </c>
      <c r="H195" s="95">
        <f t="shared" si="17"/>
        <v>0</v>
      </c>
      <c r="I195" s="95">
        <f t="shared" si="12"/>
        <v>0</v>
      </c>
      <c r="J195" s="154" t="e">
        <f t="shared" si="14"/>
        <v>#DIV/0!</v>
      </c>
    </row>
    <row r="196" spans="1:10" s="76" customFormat="1" ht="43.5" customHeight="1" x14ac:dyDescent="0.2">
      <c r="A196" s="92" t="s">
        <v>578</v>
      </c>
      <c r="B196" s="93" t="s">
        <v>290</v>
      </c>
      <c r="C196" s="81" t="s">
        <v>74</v>
      </c>
      <c r="D196" s="81" t="s">
        <v>291</v>
      </c>
      <c r="E196" s="94" t="s">
        <v>167</v>
      </c>
      <c r="F196" s="93">
        <v>4.0999999999999996</v>
      </c>
      <c r="G196" s="95">
        <f>CPUs!H666</f>
        <v>0</v>
      </c>
      <c r="H196" s="95">
        <f t="shared" si="17"/>
        <v>0</v>
      </c>
      <c r="I196" s="95">
        <f t="shared" si="12"/>
        <v>0</v>
      </c>
      <c r="J196" s="154" t="e">
        <f t="shared" si="14"/>
        <v>#DIV/0!</v>
      </c>
    </row>
    <row r="197" spans="1:10" s="76" customFormat="1" ht="24" customHeight="1" x14ac:dyDescent="0.2">
      <c r="A197" s="92" t="s">
        <v>579</v>
      </c>
      <c r="B197" s="93" t="s">
        <v>580</v>
      </c>
      <c r="C197" s="81" t="s">
        <v>74</v>
      </c>
      <c r="D197" s="81" t="s">
        <v>581</v>
      </c>
      <c r="E197" s="94" t="s">
        <v>71</v>
      </c>
      <c r="F197" s="93">
        <v>2</v>
      </c>
      <c r="G197" s="95">
        <f>CPUs!H1592</f>
        <v>0</v>
      </c>
      <c r="H197" s="95">
        <f t="shared" si="17"/>
        <v>0</v>
      </c>
      <c r="I197" s="95">
        <f t="shared" si="12"/>
        <v>0</v>
      </c>
      <c r="J197" s="154" t="e">
        <f t="shared" si="14"/>
        <v>#DIV/0!</v>
      </c>
    </row>
    <row r="198" spans="1:10" s="76" customFormat="1" ht="31.5" customHeight="1" x14ac:dyDescent="0.2">
      <c r="A198" s="92" t="s">
        <v>582</v>
      </c>
      <c r="B198" s="93" t="s">
        <v>583</v>
      </c>
      <c r="C198" s="81" t="s">
        <v>74</v>
      </c>
      <c r="D198" s="81" t="s">
        <v>584</v>
      </c>
      <c r="E198" s="94" t="s">
        <v>71</v>
      </c>
      <c r="F198" s="93">
        <v>10</v>
      </c>
      <c r="G198" s="95">
        <f>CPUs!H1608</f>
        <v>0</v>
      </c>
      <c r="H198" s="95">
        <f t="shared" si="17"/>
        <v>0</v>
      </c>
      <c r="I198" s="95">
        <f t="shared" si="12"/>
        <v>0</v>
      </c>
      <c r="J198" s="154" t="e">
        <f t="shared" si="14"/>
        <v>#DIV/0!</v>
      </c>
    </row>
    <row r="199" spans="1:10" s="76" customFormat="1" ht="31.5" customHeight="1" x14ac:dyDescent="0.2">
      <c r="A199" s="92" t="s">
        <v>585</v>
      </c>
      <c r="B199" s="93" t="s">
        <v>302</v>
      </c>
      <c r="C199" s="81" t="s">
        <v>74</v>
      </c>
      <c r="D199" s="81" t="s">
        <v>303</v>
      </c>
      <c r="E199" s="94" t="s">
        <v>71</v>
      </c>
      <c r="F199" s="93">
        <v>3</v>
      </c>
      <c r="G199" s="95">
        <f>CPUs!H708</f>
        <v>0</v>
      </c>
      <c r="H199" s="95">
        <f t="shared" si="17"/>
        <v>0</v>
      </c>
      <c r="I199" s="95">
        <f t="shared" si="12"/>
        <v>0</v>
      </c>
      <c r="J199" s="154" t="e">
        <f t="shared" si="14"/>
        <v>#DIV/0!</v>
      </c>
    </row>
    <row r="200" spans="1:10" s="76" customFormat="1" ht="36" customHeight="1" x14ac:dyDescent="0.2">
      <c r="A200" s="92" t="s">
        <v>586</v>
      </c>
      <c r="B200" s="93" t="s">
        <v>308</v>
      </c>
      <c r="C200" s="81" t="s">
        <v>74</v>
      </c>
      <c r="D200" s="81" t="s">
        <v>309</v>
      </c>
      <c r="E200" s="94" t="s">
        <v>71</v>
      </c>
      <c r="F200" s="93">
        <v>1</v>
      </c>
      <c r="G200" s="95">
        <f>CPUs!H722</f>
        <v>0</v>
      </c>
      <c r="H200" s="95">
        <f t="shared" si="17"/>
        <v>0</v>
      </c>
      <c r="I200" s="95">
        <f t="shared" si="12"/>
        <v>0</v>
      </c>
      <c r="J200" s="154" t="e">
        <f t="shared" si="14"/>
        <v>#DIV/0!</v>
      </c>
    </row>
    <row r="201" spans="1:10" s="76" customFormat="1" ht="31.5" customHeight="1" x14ac:dyDescent="0.2">
      <c r="A201" s="92" t="s">
        <v>587</v>
      </c>
      <c r="B201" s="93" t="s">
        <v>588</v>
      </c>
      <c r="C201" s="81" t="s">
        <v>74</v>
      </c>
      <c r="D201" s="81" t="s">
        <v>589</v>
      </c>
      <c r="E201" s="94" t="s">
        <v>71</v>
      </c>
      <c r="F201" s="93">
        <v>2</v>
      </c>
      <c r="G201" s="95">
        <f>CPUs!H1616</f>
        <v>0</v>
      </c>
      <c r="H201" s="95">
        <f t="shared" si="17"/>
        <v>0</v>
      </c>
      <c r="I201" s="95">
        <f t="shared" si="12"/>
        <v>0</v>
      </c>
      <c r="J201" s="154" t="e">
        <f t="shared" si="14"/>
        <v>#DIV/0!</v>
      </c>
    </row>
    <row r="202" spans="1:10" s="76" customFormat="1" ht="31.5" customHeight="1" x14ac:dyDescent="0.2">
      <c r="A202" s="92" t="s">
        <v>590</v>
      </c>
      <c r="B202" s="93" t="s">
        <v>591</v>
      </c>
      <c r="C202" s="81" t="s">
        <v>74</v>
      </c>
      <c r="D202" s="81" t="s">
        <v>592</v>
      </c>
      <c r="E202" s="94" t="s">
        <v>71</v>
      </c>
      <c r="F202" s="93">
        <v>1</v>
      </c>
      <c r="G202" s="95">
        <f>CPUs!H1625</f>
        <v>0</v>
      </c>
      <c r="H202" s="95">
        <f t="shared" si="17"/>
        <v>0</v>
      </c>
      <c r="I202" s="95">
        <f t="shared" ref="I202:I236" si="18">TRUNC(H202*F202,2)</f>
        <v>0</v>
      </c>
      <c r="J202" s="154" t="e">
        <f t="shared" si="14"/>
        <v>#DIV/0!</v>
      </c>
    </row>
    <row r="203" spans="1:10" s="76" customFormat="1" ht="31.5" customHeight="1" x14ac:dyDescent="0.2">
      <c r="A203" s="92" t="s">
        <v>593</v>
      </c>
      <c r="B203" s="93" t="s">
        <v>594</v>
      </c>
      <c r="C203" s="81" t="s">
        <v>74</v>
      </c>
      <c r="D203" s="81" t="s">
        <v>595</v>
      </c>
      <c r="E203" s="94" t="s">
        <v>71</v>
      </c>
      <c r="F203" s="93">
        <v>2</v>
      </c>
      <c r="G203" s="95">
        <f>CPUs!H1634</f>
        <v>0</v>
      </c>
      <c r="H203" s="95">
        <f t="shared" si="17"/>
        <v>0</v>
      </c>
      <c r="I203" s="95">
        <f t="shared" si="18"/>
        <v>0</v>
      </c>
      <c r="J203" s="154" t="e">
        <f t="shared" si="14"/>
        <v>#DIV/0!</v>
      </c>
    </row>
    <row r="204" spans="1:10" s="76" customFormat="1" ht="31.5" customHeight="1" x14ac:dyDescent="0.2">
      <c r="A204" s="92" t="s">
        <v>596</v>
      </c>
      <c r="B204" s="93" t="s">
        <v>597</v>
      </c>
      <c r="C204" s="81" t="s">
        <v>74</v>
      </c>
      <c r="D204" s="81" t="s">
        <v>598</v>
      </c>
      <c r="E204" s="94" t="s">
        <v>71</v>
      </c>
      <c r="F204" s="93">
        <v>1</v>
      </c>
      <c r="G204" s="95">
        <f>CPUs!H1643</f>
        <v>0</v>
      </c>
      <c r="H204" s="95">
        <f t="shared" si="17"/>
        <v>0</v>
      </c>
      <c r="I204" s="95">
        <f t="shared" si="18"/>
        <v>0</v>
      </c>
      <c r="J204" s="154" t="e">
        <f t="shared" si="14"/>
        <v>#DIV/0!</v>
      </c>
    </row>
    <row r="205" spans="1:10" s="76" customFormat="1" ht="31.5" customHeight="1" x14ac:dyDescent="0.2">
      <c r="A205" s="92" t="s">
        <v>599</v>
      </c>
      <c r="B205" s="93" t="s">
        <v>600</v>
      </c>
      <c r="C205" s="81" t="s">
        <v>98</v>
      </c>
      <c r="D205" s="81" t="s">
        <v>601</v>
      </c>
      <c r="E205" s="94" t="s">
        <v>71</v>
      </c>
      <c r="F205" s="93">
        <v>1</v>
      </c>
      <c r="G205" s="95">
        <f>CPUs!H1652</f>
        <v>0</v>
      </c>
      <c r="H205" s="95">
        <f t="shared" si="17"/>
        <v>0</v>
      </c>
      <c r="I205" s="95">
        <f t="shared" si="18"/>
        <v>0</v>
      </c>
      <c r="J205" s="154" t="e">
        <f t="shared" si="14"/>
        <v>#DIV/0!</v>
      </c>
    </row>
    <row r="206" spans="1:10" s="76" customFormat="1" ht="43.5" customHeight="1" x14ac:dyDescent="0.2">
      <c r="A206" s="92" t="s">
        <v>602</v>
      </c>
      <c r="B206" s="93" t="s">
        <v>332</v>
      </c>
      <c r="C206" s="81" t="s">
        <v>74</v>
      </c>
      <c r="D206" s="81" t="s">
        <v>333</v>
      </c>
      <c r="E206" s="94" t="s">
        <v>167</v>
      </c>
      <c r="F206" s="93">
        <v>3</v>
      </c>
      <c r="G206" s="95">
        <f>CPUs!H791</f>
        <v>0</v>
      </c>
      <c r="H206" s="95">
        <f t="shared" si="17"/>
        <v>0</v>
      </c>
      <c r="I206" s="95">
        <f t="shared" si="18"/>
        <v>0</v>
      </c>
      <c r="J206" s="154" t="e">
        <f t="shared" si="14"/>
        <v>#DIV/0!</v>
      </c>
    </row>
    <row r="207" spans="1:10" s="76" customFormat="1" ht="43.5" customHeight="1" x14ac:dyDescent="0.2">
      <c r="A207" s="92" t="s">
        <v>603</v>
      </c>
      <c r="B207" s="93" t="s">
        <v>339</v>
      </c>
      <c r="C207" s="81" t="s">
        <v>74</v>
      </c>
      <c r="D207" s="81" t="s">
        <v>340</v>
      </c>
      <c r="E207" s="94" t="s">
        <v>167</v>
      </c>
      <c r="F207" s="93">
        <v>7</v>
      </c>
      <c r="G207" s="95">
        <f>CPUs!H808</f>
        <v>0</v>
      </c>
      <c r="H207" s="95">
        <f t="shared" si="17"/>
        <v>0</v>
      </c>
      <c r="I207" s="95">
        <f t="shared" si="18"/>
        <v>0</v>
      </c>
      <c r="J207" s="154" t="e">
        <f t="shared" ref="J207:J236" si="19">I207/$I$238</f>
        <v>#DIV/0!</v>
      </c>
    </row>
    <row r="208" spans="1:10" s="76" customFormat="1" ht="41.25" customHeight="1" x14ac:dyDescent="0.2">
      <c r="A208" s="92" t="s">
        <v>604</v>
      </c>
      <c r="B208" s="93" t="s">
        <v>335</v>
      </c>
      <c r="C208" s="81" t="s">
        <v>74</v>
      </c>
      <c r="D208" s="81" t="s">
        <v>336</v>
      </c>
      <c r="E208" s="94" t="s">
        <v>167</v>
      </c>
      <c r="F208" s="93">
        <v>20</v>
      </c>
      <c r="G208" s="95">
        <f>CPUs!H800</f>
        <v>0</v>
      </c>
      <c r="H208" s="95">
        <f t="shared" si="17"/>
        <v>0</v>
      </c>
      <c r="I208" s="95">
        <f t="shared" si="18"/>
        <v>0</v>
      </c>
      <c r="J208" s="154" t="e">
        <f t="shared" si="19"/>
        <v>#DIV/0!</v>
      </c>
    </row>
    <row r="209" spans="1:10" s="76" customFormat="1" ht="36" customHeight="1" x14ac:dyDescent="0.2">
      <c r="A209" s="92" t="s">
        <v>605</v>
      </c>
      <c r="B209" s="93" t="s">
        <v>348</v>
      </c>
      <c r="C209" s="81" t="s">
        <v>74</v>
      </c>
      <c r="D209" s="81" t="s">
        <v>349</v>
      </c>
      <c r="E209" s="94" t="s">
        <v>71</v>
      </c>
      <c r="F209" s="93">
        <v>1</v>
      </c>
      <c r="G209" s="95">
        <f>CPUs!H834</f>
        <v>0</v>
      </c>
      <c r="H209" s="95">
        <f t="shared" si="17"/>
        <v>0</v>
      </c>
      <c r="I209" s="95">
        <f t="shared" si="18"/>
        <v>0</v>
      </c>
      <c r="J209" s="154" t="e">
        <f t="shared" si="19"/>
        <v>#DIV/0!</v>
      </c>
    </row>
    <row r="210" spans="1:10" s="76" customFormat="1" ht="44.25" customHeight="1" x14ac:dyDescent="0.2">
      <c r="A210" s="92" t="s">
        <v>606</v>
      </c>
      <c r="B210" s="93" t="s">
        <v>607</v>
      </c>
      <c r="C210" s="81" t="s">
        <v>74</v>
      </c>
      <c r="D210" s="81" t="s">
        <v>608</v>
      </c>
      <c r="E210" s="94" t="s">
        <v>71</v>
      </c>
      <c r="F210" s="93">
        <v>1</v>
      </c>
      <c r="G210" s="95">
        <f>CPUs!H1659</f>
        <v>0</v>
      </c>
      <c r="H210" s="95">
        <f t="shared" si="17"/>
        <v>0</v>
      </c>
      <c r="I210" s="95">
        <f t="shared" si="18"/>
        <v>0</v>
      </c>
      <c r="J210" s="154" t="e">
        <f t="shared" si="19"/>
        <v>#DIV/0!</v>
      </c>
    </row>
    <row r="211" spans="1:10" s="76" customFormat="1" ht="65.25" customHeight="1" x14ac:dyDescent="0.2">
      <c r="A211" s="92" t="s">
        <v>609</v>
      </c>
      <c r="B211" s="93" t="s">
        <v>351</v>
      </c>
      <c r="C211" s="81" t="s">
        <v>74</v>
      </c>
      <c r="D211" s="81" t="s">
        <v>352</v>
      </c>
      <c r="E211" s="94" t="s">
        <v>71</v>
      </c>
      <c r="F211" s="93">
        <v>1</v>
      </c>
      <c r="G211" s="95">
        <f>CPUs!H842</f>
        <v>0</v>
      </c>
      <c r="H211" s="95">
        <f t="shared" si="17"/>
        <v>0</v>
      </c>
      <c r="I211" s="95">
        <f t="shared" si="18"/>
        <v>0</v>
      </c>
      <c r="J211" s="154" t="e">
        <f t="shared" si="19"/>
        <v>#DIV/0!</v>
      </c>
    </row>
    <row r="212" spans="1:10" s="76" customFormat="1" ht="24" customHeight="1" x14ac:dyDescent="0.2">
      <c r="A212" s="92" t="s">
        <v>610</v>
      </c>
      <c r="B212" s="93" t="s">
        <v>611</v>
      </c>
      <c r="C212" s="81" t="s">
        <v>187</v>
      </c>
      <c r="D212" s="81" t="s">
        <v>612</v>
      </c>
      <c r="E212" s="94" t="s">
        <v>80</v>
      </c>
      <c r="F212" s="93">
        <v>1</v>
      </c>
      <c r="G212" s="95">
        <f>CPUs!H1668</f>
        <v>0</v>
      </c>
      <c r="H212" s="95">
        <f t="shared" si="17"/>
        <v>0</v>
      </c>
      <c r="I212" s="95">
        <f t="shared" si="18"/>
        <v>0</v>
      </c>
      <c r="J212" s="154" t="e">
        <f t="shared" si="19"/>
        <v>#DIV/0!</v>
      </c>
    </row>
    <row r="213" spans="1:10" s="76" customFormat="1" ht="50.25" customHeight="1" x14ac:dyDescent="0.2">
      <c r="A213" s="92" t="s">
        <v>613</v>
      </c>
      <c r="B213" s="93" t="s">
        <v>614</v>
      </c>
      <c r="C213" s="81" t="s">
        <v>74</v>
      </c>
      <c r="D213" s="81" t="s">
        <v>615</v>
      </c>
      <c r="E213" s="94" t="s">
        <v>71</v>
      </c>
      <c r="F213" s="93">
        <v>3</v>
      </c>
      <c r="G213" s="95">
        <f>CPUs!H1678</f>
        <v>0</v>
      </c>
      <c r="H213" s="95">
        <f t="shared" si="17"/>
        <v>0</v>
      </c>
      <c r="I213" s="95">
        <f t="shared" si="18"/>
        <v>0</v>
      </c>
      <c r="J213" s="154" t="e">
        <f t="shared" si="19"/>
        <v>#DIV/0!</v>
      </c>
    </row>
    <row r="214" spans="1:10" s="76" customFormat="1" ht="50.25" customHeight="1" x14ac:dyDescent="0.2">
      <c r="A214" s="96" t="s">
        <v>616</v>
      </c>
      <c r="B214" s="97" t="s">
        <v>617</v>
      </c>
      <c r="C214" s="82" t="s">
        <v>74</v>
      </c>
      <c r="D214" s="82" t="s">
        <v>618</v>
      </c>
      <c r="E214" s="98" t="s">
        <v>167</v>
      </c>
      <c r="F214" s="97">
        <v>6</v>
      </c>
      <c r="G214" s="99">
        <f>CPUs!H1687</f>
        <v>0</v>
      </c>
      <c r="H214" s="95">
        <f t="shared" si="17"/>
        <v>0</v>
      </c>
      <c r="I214" s="95">
        <f t="shared" si="18"/>
        <v>0</v>
      </c>
      <c r="J214" s="154" t="e">
        <f t="shared" si="19"/>
        <v>#DIV/0!</v>
      </c>
    </row>
    <row r="215" spans="1:10" ht="24" customHeight="1" x14ac:dyDescent="0.2">
      <c r="A215" s="89" t="s">
        <v>619</v>
      </c>
      <c r="B215" s="80"/>
      <c r="C215" s="80"/>
      <c r="D215" s="80" t="s">
        <v>620</v>
      </c>
      <c r="E215" s="80"/>
      <c r="F215" s="90"/>
      <c r="G215" s="80"/>
      <c r="H215" s="80"/>
      <c r="I215" s="91">
        <f>SUM(I216:I222)</f>
        <v>0</v>
      </c>
      <c r="J215" s="155" t="e">
        <f t="shared" si="19"/>
        <v>#DIV/0!</v>
      </c>
    </row>
    <row r="216" spans="1:10" s="76" customFormat="1" ht="42" customHeight="1" x14ac:dyDescent="0.2">
      <c r="A216" s="92" t="s">
        <v>621</v>
      </c>
      <c r="B216" s="93" t="s">
        <v>622</v>
      </c>
      <c r="C216" s="81" t="s">
        <v>74</v>
      </c>
      <c r="D216" s="81" t="s">
        <v>623</v>
      </c>
      <c r="E216" s="94" t="s">
        <v>76</v>
      </c>
      <c r="F216" s="93">
        <v>14.85</v>
      </c>
      <c r="G216" s="95">
        <f>CPUs!H1697</f>
        <v>0</v>
      </c>
      <c r="H216" s="95">
        <f t="shared" ref="H216:H221" si="20">TRUNC(G216*(1+$G$2),2)</f>
        <v>0</v>
      </c>
      <c r="I216" s="95">
        <f t="shared" si="18"/>
        <v>0</v>
      </c>
      <c r="J216" s="154" t="e">
        <f t="shared" si="19"/>
        <v>#DIV/0!</v>
      </c>
    </row>
    <row r="217" spans="1:10" s="76" customFormat="1" ht="54" customHeight="1" x14ac:dyDescent="0.2">
      <c r="A217" s="92" t="s">
        <v>624</v>
      </c>
      <c r="B217" s="93" t="s">
        <v>133</v>
      </c>
      <c r="C217" s="81" t="s">
        <v>66</v>
      </c>
      <c r="D217" s="81" t="s">
        <v>134</v>
      </c>
      <c r="E217" s="94" t="s">
        <v>76</v>
      </c>
      <c r="F217" s="93">
        <v>14.85</v>
      </c>
      <c r="G217" s="95">
        <f>CPUs!H198</f>
        <v>0</v>
      </c>
      <c r="H217" s="95">
        <f t="shared" si="20"/>
        <v>0</v>
      </c>
      <c r="I217" s="95">
        <f t="shared" si="18"/>
        <v>0</v>
      </c>
      <c r="J217" s="154" t="e">
        <f t="shared" si="19"/>
        <v>#DIV/0!</v>
      </c>
    </row>
    <row r="218" spans="1:10" s="76" customFormat="1" ht="36" customHeight="1" x14ac:dyDescent="0.2">
      <c r="A218" s="92" t="s">
        <v>625</v>
      </c>
      <c r="B218" s="93" t="s">
        <v>626</v>
      </c>
      <c r="C218" s="81" t="s">
        <v>74</v>
      </c>
      <c r="D218" s="81" t="s">
        <v>627</v>
      </c>
      <c r="E218" s="94" t="s">
        <v>76</v>
      </c>
      <c r="F218" s="93">
        <v>14.85</v>
      </c>
      <c r="G218" s="95">
        <f>CPUs!H1709</f>
        <v>0</v>
      </c>
      <c r="H218" s="95">
        <f t="shared" si="20"/>
        <v>0</v>
      </c>
      <c r="I218" s="95">
        <f t="shared" si="18"/>
        <v>0</v>
      </c>
      <c r="J218" s="154" t="e">
        <f t="shared" si="19"/>
        <v>#DIV/0!</v>
      </c>
    </row>
    <row r="219" spans="1:10" s="76" customFormat="1" ht="41.25" customHeight="1" x14ac:dyDescent="0.2">
      <c r="A219" s="92" t="s">
        <v>628</v>
      </c>
      <c r="B219" s="93" t="s">
        <v>629</v>
      </c>
      <c r="C219" s="81" t="s">
        <v>74</v>
      </c>
      <c r="D219" s="81" t="s">
        <v>630</v>
      </c>
      <c r="E219" s="94" t="s">
        <v>76</v>
      </c>
      <c r="F219" s="93">
        <v>11.9</v>
      </c>
      <c r="G219" s="95">
        <f>CPUs!H1717</f>
        <v>0</v>
      </c>
      <c r="H219" s="95">
        <f t="shared" si="20"/>
        <v>0</v>
      </c>
      <c r="I219" s="95">
        <f t="shared" si="18"/>
        <v>0</v>
      </c>
      <c r="J219" s="154" t="e">
        <f t="shared" si="19"/>
        <v>#DIV/0!</v>
      </c>
    </row>
    <row r="220" spans="1:10" s="76" customFormat="1" ht="33.75" customHeight="1" x14ac:dyDescent="0.2">
      <c r="A220" s="92" t="s">
        <v>631</v>
      </c>
      <c r="B220" s="93" t="s">
        <v>632</v>
      </c>
      <c r="C220" s="81" t="s">
        <v>74</v>
      </c>
      <c r="D220" s="81" t="s">
        <v>633</v>
      </c>
      <c r="E220" s="94" t="s">
        <v>634</v>
      </c>
      <c r="F220" s="93">
        <v>524</v>
      </c>
      <c r="G220" s="95">
        <f>CPUs!H1734</f>
        <v>0</v>
      </c>
      <c r="H220" s="95">
        <f t="shared" si="20"/>
        <v>0</v>
      </c>
      <c r="I220" s="95">
        <f t="shared" si="18"/>
        <v>0</v>
      </c>
      <c r="J220" s="154" t="e">
        <f t="shared" si="19"/>
        <v>#DIV/0!</v>
      </c>
    </row>
    <row r="221" spans="1:10" s="76" customFormat="1" ht="42.75" customHeight="1" x14ac:dyDescent="0.2">
      <c r="A221" s="92" t="s">
        <v>635</v>
      </c>
      <c r="B221" s="93" t="s">
        <v>636</v>
      </c>
      <c r="C221" s="81" t="s">
        <v>66</v>
      </c>
      <c r="D221" s="81" t="s">
        <v>637</v>
      </c>
      <c r="E221" s="94" t="s">
        <v>100</v>
      </c>
      <c r="F221" s="93">
        <v>6.4</v>
      </c>
      <c r="G221" s="95">
        <f>CPUs!H1744</f>
        <v>0</v>
      </c>
      <c r="H221" s="95">
        <f t="shared" si="20"/>
        <v>0</v>
      </c>
      <c r="I221" s="95">
        <f t="shared" si="18"/>
        <v>0</v>
      </c>
      <c r="J221" s="154" t="e">
        <f t="shared" si="19"/>
        <v>#DIV/0!</v>
      </c>
    </row>
    <row r="222" spans="1:10" s="76" customFormat="1" ht="80.25" customHeight="1" x14ac:dyDescent="0.2">
      <c r="A222" s="96" t="s">
        <v>638</v>
      </c>
      <c r="B222" s="97" t="s">
        <v>639</v>
      </c>
      <c r="C222" s="82" t="s">
        <v>66</v>
      </c>
      <c r="D222" s="82" t="s">
        <v>1617</v>
      </c>
      <c r="E222" s="98" t="s">
        <v>80</v>
      </c>
      <c r="F222" s="97">
        <v>1</v>
      </c>
      <c r="G222" s="99">
        <f>CPUs!H1754</f>
        <v>0</v>
      </c>
      <c r="H222" s="95">
        <f>TRUNC(G222*(1+$H$2),2)</f>
        <v>0</v>
      </c>
      <c r="I222" s="95">
        <f t="shared" si="18"/>
        <v>0</v>
      </c>
      <c r="J222" s="154" t="e">
        <f t="shared" si="19"/>
        <v>#DIV/0!</v>
      </c>
    </row>
    <row r="223" spans="1:10" ht="24" customHeight="1" x14ac:dyDescent="0.2">
      <c r="A223" s="89" t="s">
        <v>641</v>
      </c>
      <c r="B223" s="80"/>
      <c r="C223" s="80"/>
      <c r="D223" s="80" t="s">
        <v>642</v>
      </c>
      <c r="E223" s="80"/>
      <c r="F223" s="90"/>
      <c r="G223" s="80"/>
      <c r="H223" s="80"/>
      <c r="I223" s="91">
        <f>SUM(I224:I228)</f>
        <v>0</v>
      </c>
      <c r="J223" s="155" t="e">
        <f t="shared" si="19"/>
        <v>#DIV/0!</v>
      </c>
    </row>
    <row r="224" spans="1:10" s="76" customFormat="1" ht="24" customHeight="1" x14ac:dyDescent="0.2">
      <c r="A224" s="92" t="s">
        <v>643</v>
      </c>
      <c r="B224" s="93" t="s">
        <v>436</v>
      </c>
      <c r="C224" s="81" t="s">
        <v>74</v>
      </c>
      <c r="D224" s="81" t="s">
        <v>437</v>
      </c>
      <c r="E224" s="94" t="s">
        <v>76</v>
      </c>
      <c r="F224" s="93">
        <v>20</v>
      </c>
      <c r="G224" s="95">
        <f>CPUs!H1192</f>
        <v>0</v>
      </c>
      <c r="H224" s="95">
        <f>TRUNC(G224*(1+$G$2),2)</f>
        <v>0</v>
      </c>
      <c r="I224" s="95">
        <f t="shared" si="18"/>
        <v>0</v>
      </c>
      <c r="J224" s="154" t="e">
        <f t="shared" si="19"/>
        <v>#DIV/0!</v>
      </c>
    </row>
    <row r="225" spans="1:12" s="76" customFormat="1" ht="24" customHeight="1" x14ac:dyDescent="0.2">
      <c r="A225" s="92" t="s">
        <v>644</v>
      </c>
      <c r="B225" s="93" t="s">
        <v>645</v>
      </c>
      <c r="C225" s="81" t="s">
        <v>74</v>
      </c>
      <c r="D225" s="81" t="s">
        <v>646</v>
      </c>
      <c r="E225" s="94" t="s">
        <v>100</v>
      </c>
      <c r="F225" s="93">
        <v>1.6</v>
      </c>
      <c r="G225" s="95">
        <f>CPUs!H1760</f>
        <v>0</v>
      </c>
      <c r="H225" s="95">
        <f>TRUNC(G225*(1+$G$2),2)</f>
        <v>0</v>
      </c>
      <c r="I225" s="95">
        <f t="shared" si="18"/>
        <v>0</v>
      </c>
      <c r="J225" s="154" t="e">
        <f t="shared" si="19"/>
        <v>#DIV/0!</v>
      </c>
    </row>
    <row r="226" spans="1:12" s="76" customFormat="1" ht="24" customHeight="1" x14ac:dyDescent="0.2">
      <c r="A226" s="92" t="s">
        <v>647</v>
      </c>
      <c r="B226" s="93" t="s">
        <v>648</v>
      </c>
      <c r="C226" s="81" t="s">
        <v>74</v>
      </c>
      <c r="D226" s="81" t="s">
        <v>649</v>
      </c>
      <c r="E226" s="94" t="s">
        <v>100</v>
      </c>
      <c r="F226" s="93">
        <v>22.2</v>
      </c>
      <c r="G226" s="95">
        <f>CPUs!H1767</f>
        <v>0</v>
      </c>
      <c r="H226" s="95">
        <f>TRUNC(G226*(1+$G$2),2)</f>
        <v>0</v>
      </c>
      <c r="I226" s="95">
        <f t="shared" si="18"/>
        <v>0</v>
      </c>
      <c r="J226" s="154" t="e">
        <f t="shared" si="19"/>
        <v>#DIV/0!</v>
      </c>
    </row>
    <row r="227" spans="1:12" s="76" customFormat="1" ht="24" customHeight="1" x14ac:dyDescent="0.2">
      <c r="A227" s="92" t="s">
        <v>650</v>
      </c>
      <c r="B227" s="93" t="s">
        <v>651</v>
      </c>
      <c r="C227" s="81" t="s">
        <v>187</v>
      </c>
      <c r="D227" s="81" t="s">
        <v>652</v>
      </c>
      <c r="E227" s="94" t="s">
        <v>100</v>
      </c>
      <c r="F227" s="93">
        <v>2.2200000000000002</v>
      </c>
      <c r="G227" s="95">
        <f>CPUs!H1778</f>
        <v>0</v>
      </c>
      <c r="H227" s="95">
        <f>TRUNC(G227*(1+$G$2),2)</f>
        <v>0</v>
      </c>
      <c r="I227" s="95">
        <f t="shared" si="18"/>
        <v>0</v>
      </c>
      <c r="J227" s="154" t="e">
        <f t="shared" si="19"/>
        <v>#DIV/0!</v>
      </c>
    </row>
    <row r="228" spans="1:12" s="76" customFormat="1" ht="24" customHeight="1" x14ac:dyDescent="0.2">
      <c r="A228" s="96" t="s">
        <v>653</v>
      </c>
      <c r="B228" s="97" t="s">
        <v>654</v>
      </c>
      <c r="C228" s="82" t="s">
        <v>74</v>
      </c>
      <c r="D228" s="82" t="s">
        <v>655</v>
      </c>
      <c r="E228" s="98" t="s">
        <v>76</v>
      </c>
      <c r="F228" s="97">
        <v>20</v>
      </c>
      <c r="G228" s="99">
        <f>CPUs!H1787</f>
        <v>0</v>
      </c>
      <c r="H228" s="95">
        <f>TRUNC(G228*(1+$G$2),2)</f>
        <v>0</v>
      </c>
      <c r="I228" s="95">
        <f t="shared" si="18"/>
        <v>0</v>
      </c>
      <c r="J228" s="154" t="e">
        <f t="shared" si="19"/>
        <v>#DIV/0!</v>
      </c>
    </row>
    <row r="229" spans="1:12" ht="24" customHeight="1" x14ac:dyDescent="0.2">
      <c r="A229" s="89" t="s">
        <v>656</v>
      </c>
      <c r="B229" s="80"/>
      <c r="C229" s="80"/>
      <c r="D229" s="80" t="s">
        <v>657</v>
      </c>
      <c r="E229" s="80"/>
      <c r="F229" s="90"/>
      <c r="G229" s="80"/>
      <c r="H229" s="80"/>
      <c r="I229" s="91">
        <f>SUM(I230:I232)</f>
        <v>0</v>
      </c>
      <c r="J229" s="155" t="e">
        <f t="shared" si="19"/>
        <v>#DIV/0!</v>
      </c>
    </row>
    <row r="230" spans="1:12" s="76" customFormat="1" ht="24" customHeight="1" x14ac:dyDescent="0.2">
      <c r="A230" s="92" t="s">
        <v>658</v>
      </c>
      <c r="B230" s="93" t="s">
        <v>659</v>
      </c>
      <c r="C230" s="81" t="s">
        <v>66</v>
      </c>
      <c r="D230" s="81" t="s">
        <v>660</v>
      </c>
      <c r="E230" s="94" t="s">
        <v>80</v>
      </c>
      <c r="F230" s="93">
        <v>1</v>
      </c>
      <c r="G230" s="95">
        <f>CPUs!H1795</f>
        <v>0</v>
      </c>
      <c r="H230" s="95">
        <f>TRUNC(G230*(1+$G$2),2)</f>
        <v>0</v>
      </c>
      <c r="I230" s="95">
        <f t="shared" si="18"/>
        <v>0</v>
      </c>
      <c r="J230" s="154" t="e">
        <f t="shared" si="19"/>
        <v>#DIV/0!</v>
      </c>
    </row>
    <row r="231" spans="1:12" s="76" customFormat="1" ht="24" customHeight="1" x14ac:dyDescent="0.2">
      <c r="A231" s="92" t="s">
        <v>661</v>
      </c>
      <c r="B231" s="93" t="s">
        <v>662</v>
      </c>
      <c r="C231" s="81" t="s">
        <v>74</v>
      </c>
      <c r="D231" s="81" t="s">
        <v>663</v>
      </c>
      <c r="E231" s="94" t="s">
        <v>76</v>
      </c>
      <c r="F231" s="93">
        <v>400</v>
      </c>
      <c r="G231" s="95">
        <f>CPUs!H1804</f>
        <v>0</v>
      </c>
      <c r="H231" s="95">
        <f>TRUNC(G231*(1+$G$2),2)</f>
        <v>0</v>
      </c>
      <c r="I231" s="95">
        <f t="shared" si="18"/>
        <v>0</v>
      </c>
      <c r="J231" s="154" t="e">
        <f t="shared" si="19"/>
        <v>#DIV/0!</v>
      </c>
    </row>
    <row r="232" spans="1:12" s="76" customFormat="1" ht="24" customHeight="1" x14ac:dyDescent="0.2">
      <c r="A232" s="96" t="s">
        <v>664</v>
      </c>
      <c r="B232" s="97" t="s">
        <v>665</v>
      </c>
      <c r="C232" s="82" t="s">
        <v>66</v>
      </c>
      <c r="D232" s="82" t="s">
        <v>666</v>
      </c>
      <c r="E232" s="98" t="s">
        <v>71</v>
      </c>
      <c r="F232" s="97">
        <v>1</v>
      </c>
      <c r="G232" s="99">
        <f>CPUs!H1811</f>
        <v>0</v>
      </c>
      <c r="H232" s="95">
        <f>TRUNC(G232*(1+$G$2),2)</f>
        <v>0</v>
      </c>
      <c r="I232" s="95">
        <f t="shared" si="18"/>
        <v>0</v>
      </c>
      <c r="J232" s="154" t="e">
        <f t="shared" si="19"/>
        <v>#DIV/0!</v>
      </c>
    </row>
    <row r="233" spans="1:12" ht="24" customHeight="1" x14ac:dyDescent="0.2">
      <c r="A233" s="89" t="s">
        <v>667</v>
      </c>
      <c r="B233" s="80"/>
      <c r="C233" s="80"/>
      <c r="D233" s="80" t="s">
        <v>668</v>
      </c>
      <c r="E233" s="80"/>
      <c r="F233" s="90"/>
      <c r="G233" s="80"/>
      <c r="H233" s="80"/>
      <c r="I233" s="91">
        <f>SUM(I234:I236)</f>
        <v>0</v>
      </c>
      <c r="J233" s="155" t="e">
        <f t="shared" si="19"/>
        <v>#DIV/0!</v>
      </c>
    </row>
    <row r="234" spans="1:12" s="76" customFormat="1" ht="48" customHeight="1" x14ac:dyDescent="0.2">
      <c r="A234" s="92" t="s">
        <v>669</v>
      </c>
      <c r="B234" s="93" t="s">
        <v>670</v>
      </c>
      <c r="C234" s="81" t="s">
        <v>74</v>
      </c>
      <c r="D234" s="81" t="s">
        <v>1619</v>
      </c>
      <c r="E234" s="94" t="s">
        <v>71</v>
      </c>
      <c r="F234" s="93">
        <v>1</v>
      </c>
      <c r="G234" s="95">
        <f>CPUs!G1512</f>
        <v>0</v>
      </c>
      <c r="H234" s="95">
        <f>TRUNC(G234*(1+$H$2),2)</f>
        <v>0</v>
      </c>
      <c r="I234" s="95">
        <f t="shared" si="18"/>
        <v>0</v>
      </c>
      <c r="J234" s="154" t="e">
        <f t="shared" si="19"/>
        <v>#DIV/0!</v>
      </c>
    </row>
    <row r="235" spans="1:12" s="76" customFormat="1" ht="34.5" customHeight="1" x14ac:dyDescent="0.2">
      <c r="A235" s="92" t="s">
        <v>672</v>
      </c>
      <c r="B235" s="93" t="s">
        <v>673</v>
      </c>
      <c r="C235" s="81" t="s">
        <v>66</v>
      </c>
      <c r="D235" s="81" t="s">
        <v>1620</v>
      </c>
      <c r="E235" s="94" t="s">
        <v>71</v>
      </c>
      <c r="F235" s="93">
        <v>1</v>
      </c>
      <c r="G235" s="95">
        <f>CPUs!H1060</f>
        <v>0</v>
      </c>
      <c r="H235" s="95">
        <f>TRUNC(G235*(1+$H$2),2)</f>
        <v>0</v>
      </c>
      <c r="I235" s="95">
        <f t="shared" si="18"/>
        <v>0</v>
      </c>
      <c r="J235" s="154" t="e">
        <f t="shared" si="19"/>
        <v>#DIV/0!</v>
      </c>
    </row>
    <row r="236" spans="1:12" s="76" customFormat="1" ht="44.25" customHeight="1" x14ac:dyDescent="0.2">
      <c r="A236" s="96" t="s">
        <v>675</v>
      </c>
      <c r="B236" s="97" t="s">
        <v>676</v>
      </c>
      <c r="C236" s="82" t="s">
        <v>66</v>
      </c>
      <c r="D236" s="82" t="s">
        <v>1621</v>
      </c>
      <c r="E236" s="98" t="s">
        <v>71</v>
      </c>
      <c r="F236" s="97">
        <v>1</v>
      </c>
      <c r="G236" s="99">
        <f>CPUs!H1068</f>
        <v>0</v>
      </c>
      <c r="H236" s="99">
        <f>TRUNC(G236*(1+$H$2),2)</f>
        <v>0</v>
      </c>
      <c r="I236" s="99">
        <f t="shared" si="18"/>
        <v>0</v>
      </c>
      <c r="J236" s="156" t="e">
        <f t="shared" si="19"/>
        <v>#DIV/0!</v>
      </c>
    </row>
    <row r="237" spans="1:12" x14ac:dyDescent="0.2">
      <c r="A237" s="85"/>
      <c r="B237" s="85"/>
      <c r="C237" s="85"/>
      <c r="D237" s="85"/>
      <c r="E237" s="85"/>
      <c r="F237" s="85"/>
      <c r="G237" s="85"/>
      <c r="H237" s="85"/>
      <c r="I237" s="85"/>
      <c r="J237" s="153"/>
    </row>
    <row r="238" spans="1:12" ht="33.75" customHeight="1" x14ac:dyDescent="0.2">
      <c r="A238" s="193"/>
      <c r="B238" s="194"/>
      <c r="C238" s="194"/>
      <c r="D238" s="195"/>
      <c r="E238" s="196"/>
      <c r="F238" s="194"/>
      <c r="G238" s="194"/>
      <c r="H238" s="214" t="s">
        <v>1605</v>
      </c>
      <c r="I238" s="226">
        <f>I233+I229+I136+I47+I14+I6</f>
        <v>0</v>
      </c>
      <c r="J238" s="227"/>
      <c r="L238" s="215"/>
    </row>
    <row r="239" spans="1:12" x14ac:dyDescent="0.2">
      <c r="A239" s="106"/>
      <c r="B239" s="106"/>
      <c r="C239" s="106"/>
      <c r="D239" s="86"/>
      <c r="E239" s="107"/>
      <c r="G239" s="106"/>
      <c r="H239" s="108"/>
      <c r="I239" s="106"/>
      <c r="J239" s="106"/>
    </row>
    <row r="240" spans="1:12" ht="15" x14ac:dyDescent="0.2">
      <c r="A240" s="192"/>
      <c r="B240" s="109"/>
    </row>
    <row r="241" spans="1:4" ht="36" customHeight="1" x14ac:dyDescent="0.2">
      <c r="A241" s="223"/>
      <c r="B241" s="223"/>
      <c r="C241" s="223"/>
      <c r="D241" s="223"/>
    </row>
  </sheetData>
  <mergeCells count="6">
    <mergeCell ref="A4:J4"/>
    <mergeCell ref="I1:J1"/>
    <mergeCell ref="I2:J2"/>
    <mergeCell ref="A241:D241"/>
    <mergeCell ref="D2:D3"/>
    <mergeCell ref="I238:J238"/>
  </mergeCells>
  <printOptions horizontalCentered="1"/>
  <pageMargins left="0.39370078740157483" right="0.39370078740157483" top="0.59055118110236227" bottom="0.59055118110236227" header="0.31496062992125984" footer="0.31496062992125984"/>
  <pageSetup paperSize="9" scale="74" fitToHeight="0" orientation="landscape" r:id="rId1"/>
  <headerFooter>
    <oddHeader xml:space="preserve">&amp;L </oddHeader>
    <oddFooter>&amp;L&amp;A&amp;R&amp;P/&amp;N</oddFooter>
  </headerFooter>
  <rowBreaks count="2" manualBreakCount="2">
    <brk id="39" max="9" man="1"/>
    <brk id="117" max="9" man="1"/>
  </rowBreaks>
  <ignoredErrors>
    <ignoredError sqref="H42" formula="1"/>
  </ignoredErrors>
  <drawing r:id="rId2"/>
  <legacyDrawing r:id="rId3"/>
  <oleObjects>
    <mc:AlternateContent xmlns:mc="http://schemas.openxmlformats.org/markup-compatibility/2006">
      <mc:Choice Requires="x14">
        <oleObject progId="CorelPHOTOPAINT.Image.16" shapeId="4097" r:id="rId4">
          <objectPr defaultSize="0" autoPict="0" r:id="rId5">
            <anchor moveWithCells="1" sizeWithCells="1">
              <from>
                <xdr:col>0</xdr:col>
                <xdr:colOff>152400</xdr:colOff>
                <xdr:row>0</xdr:row>
                <xdr:rowOff>66675</xdr:rowOff>
              </from>
              <to>
                <xdr:col>1</xdr:col>
                <xdr:colOff>714375</xdr:colOff>
                <xdr:row>2</xdr:row>
                <xdr:rowOff>66675</xdr:rowOff>
              </to>
            </anchor>
          </objectPr>
        </oleObject>
      </mc:Choice>
      <mc:Fallback>
        <oleObject progId="CorelPHOTOPAINT.Image.16" shapeId="4097" r:id="rId4"/>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813"/>
  <sheetViews>
    <sheetView tabSelected="1" showOutlineSymbols="0" showWhiteSpace="0" view="pageBreakPreview" zoomScale="85" zoomScaleNormal="85" zoomScaleSheetLayoutView="85" workbookViewId="0">
      <selection activeCell="E194" sqref="E194"/>
    </sheetView>
  </sheetViews>
  <sheetFormatPr defaultRowHeight="14.25" x14ac:dyDescent="0.2"/>
  <cols>
    <col min="1" max="1" width="11.42578125" style="74" bestFit="1" customWidth="1"/>
    <col min="2" max="2" width="22.7109375" style="74" customWidth="1"/>
    <col min="3" max="3" width="11.42578125" style="74" bestFit="1" customWidth="1"/>
    <col min="4" max="4" width="68.5703125" style="74" bestFit="1" customWidth="1"/>
    <col min="5" max="7" width="13.7109375" style="74" bestFit="1" customWidth="1"/>
    <col min="8" max="8" width="16" style="74" bestFit="1" customWidth="1"/>
    <col min="9" max="16384" width="9.140625" style="74"/>
  </cols>
  <sheetData>
    <row r="1" spans="1:8" ht="15" x14ac:dyDescent="0.2">
      <c r="A1" s="202"/>
      <c r="B1" s="202"/>
      <c r="C1" s="240" t="s">
        <v>680</v>
      </c>
      <c r="D1" s="240"/>
      <c r="E1" s="203" t="s">
        <v>681</v>
      </c>
      <c r="F1" s="203" t="s">
        <v>47</v>
      </c>
      <c r="G1" s="240" t="s">
        <v>49</v>
      </c>
      <c r="H1" s="240"/>
    </row>
    <row r="2" spans="1:8" ht="27.75" customHeight="1" x14ac:dyDescent="0.2">
      <c r="A2" s="204"/>
      <c r="B2" s="204"/>
      <c r="C2" s="241" t="str">
        <f>Abertura!B6</f>
        <v>Adequação do sistema de abastecimento de água do prédio Sede da EMAP e Área Primária do Porto do Itaqui – MA</v>
      </c>
      <c r="D2" s="241"/>
      <c r="E2" s="205">
        <f>Abertura!B8</f>
        <v>0</v>
      </c>
      <c r="F2" s="110">
        <f>Abertura!B10</f>
        <v>0</v>
      </c>
      <c r="G2" s="241" t="s">
        <v>50</v>
      </c>
      <c r="H2" s="241"/>
    </row>
    <row r="3" spans="1:8" ht="15" x14ac:dyDescent="0.25">
      <c r="A3" s="238" t="s">
        <v>683</v>
      </c>
      <c r="B3" s="239"/>
      <c r="C3" s="239"/>
      <c r="D3" s="239"/>
      <c r="E3" s="239"/>
      <c r="F3" s="239"/>
      <c r="G3" s="239"/>
      <c r="H3" s="239"/>
    </row>
    <row r="4" spans="1:8" ht="15" x14ac:dyDescent="0.25">
      <c r="A4" s="238" t="s">
        <v>684</v>
      </c>
      <c r="B4" s="239"/>
      <c r="C4" s="239"/>
      <c r="D4" s="239"/>
      <c r="E4" s="239"/>
      <c r="F4" s="239"/>
      <c r="G4" s="239"/>
      <c r="H4" s="239"/>
    </row>
    <row r="5" spans="1:8" ht="18" customHeight="1" x14ac:dyDescent="0.2">
      <c r="A5" s="206" t="s">
        <v>64</v>
      </c>
      <c r="B5" s="207" t="s">
        <v>53</v>
      </c>
      <c r="C5" s="206" t="s">
        <v>54</v>
      </c>
      <c r="D5" s="206" t="s">
        <v>55</v>
      </c>
      <c r="E5" s="208" t="s">
        <v>56</v>
      </c>
      <c r="F5" s="207" t="s">
        <v>57</v>
      </c>
      <c r="G5" s="207" t="s">
        <v>58</v>
      </c>
      <c r="H5" s="207" t="s">
        <v>60</v>
      </c>
    </row>
    <row r="6" spans="1:8" ht="36" customHeight="1" x14ac:dyDescent="0.2">
      <c r="A6" s="118" t="s">
        <v>685</v>
      </c>
      <c r="B6" s="119" t="s">
        <v>65</v>
      </c>
      <c r="C6" s="118" t="s">
        <v>66</v>
      </c>
      <c r="D6" s="118" t="s">
        <v>1565</v>
      </c>
      <c r="E6" s="120" t="s">
        <v>67</v>
      </c>
      <c r="F6" s="121">
        <v>1</v>
      </c>
      <c r="G6" s="122">
        <f>SUM(H7:H12)</f>
        <v>0</v>
      </c>
      <c r="H6" s="122">
        <f>G6*F6</f>
        <v>0</v>
      </c>
    </row>
    <row r="7" spans="1:8" s="75" customFormat="1" ht="24" customHeight="1" x14ac:dyDescent="0.2">
      <c r="A7" s="139" t="s">
        <v>686</v>
      </c>
      <c r="B7" s="140" t="s">
        <v>687</v>
      </c>
      <c r="C7" s="139" t="s">
        <v>74</v>
      </c>
      <c r="D7" s="139" t="s">
        <v>688</v>
      </c>
      <c r="E7" s="141" t="s">
        <v>689</v>
      </c>
      <c r="F7" s="142">
        <v>4</v>
      </c>
      <c r="G7" s="143"/>
      <c r="H7" s="143">
        <f>TRUNC(F7*G7,2)</f>
        <v>0</v>
      </c>
    </row>
    <row r="8" spans="1:8" s="75" customFormat="1" ht="24" customHeight="1" x14ac:dyDescent="0.2">
      <c r="A8" s="139" t="s">
        <v>686</v>
      </c>
      <c r="B8" s="140" t="s">
        <v>690</v>
      </c>
      <c r="C8" s="139" t="s">
        <v>74</v>
      </c>
      <c r="D8" s="139" t="s">
        <v>691</v>
      </c>
      <c r="E8" s="141" t="s">
        <v>689</v>
      </c>
      <c r="F8" s="142">
        <v>7</v>
      </c>
      <c r="G8" s="143"/>
      <c r="H8" s="143">
        <f t="shared" ref="H8:H12" si="0">TRUNC(F8*G8,2)</f>
        <v>0</v>
      </c>
    </row>
    <row r="9" spans="1:8" s="75" customFormat="1" ht="24" customHeight="1" x14ac:dyDescent="0.2">
      <c r="A9" s="139" t="s">
        <v>686</v>
      </c>
      <c r="B9" s="140" t="s">
        <v>692</v>
      </c>
      <c r="C9" s="139" t="s">
        <v>74</v>
      </c>
      <c r="D9" s="139" t="s">
        <v>693</v>
      </c>
      <c r="E9" s="141" t="s">
        <v>689</v>
      </c>
      <c r="F9" s="142">
        <v>4</v>
      </c>
      <c r="G9" s="143"/>
      <c r="H9" s="143">
        <f t="shared" si="0"/>
        <v>0</v>
      </c>
    </row>
    <row r="10" spans="1:8" s="75" customFormat="1" ht="24" customHeight="1" x14ac:dyDescent="0.2">
      <c r="A10" s="139" t="s">
        <v>686</v>
      </c>
      <c r="B10" s="140" t="s">
        <v>692</v>
      </c>
      <c r="C10" s="139" t="s">
        <v>74</v>
      </c>
      <c r="D10" s="139" t="s">
        <v>693</v>
      </c>
      <c r="E10" s="141" t="s">
        <v>689</v>
      </c>
      <c r="F10" s="142">
        <v>4</v>
      </c>
      <c r="G10" s="143"/>
      <c r="H10" s="143">
        <f t="shared" si="0"/>
        <v>0</v>
      </c>
    </row>
    <row r="11" spans="1:8" s="75" customFormat="1" ht="24" customHeight="1" x14ac:dyDescent="0.2">
      <c r="A11" s="139" t="s">
        <v>686</v>
      </c>
      <c r="B11" s="140" t="s">
        <v>694</v>
      </c>
      <c r="C11" s="139" t="s">
        <v>74</v>
      </c>
      <c r="D11" s="139" t="s">
        <v>695</v>
      </c>
      <c r="E11" s="141" t="s">
        <v>689</v>
      </c>
      <c r="F11" s="142">
        <v>4</v>
      </c>
      <c r="G11" s="143"/>
      <c r="H11" s="143">
        <f t="shared" si="0"/>
        <v>0</v>
      </c>
    </row>
    <row r="12" spans="1:8" s="75" customFormat="1" ht="24" customHeight="1" x14ac:dyDescent="0.2">
      <c r="A12" s="139" t="s">
        <v>686</v>
      </c>
      <c r="B12" s="140" t="s">
        <v>696</v>
      </c>
      <c r="C12" s="139" t="s">
        <v>74</v>
      </c>
      <c r="D12" s="139" t="s">
        <v>697</v>
      </c>
      <c r="E12" s="141" t="s">
        <v>689</v>
      </c>
      <c r="F12" s="142">
        <v>4</v>
      </c>
      <c r="G12" s="143"/>
      <c r="H12" s="143">
        <f t="shared" si="0"/>
        <v>0</v>
      </c>
    </row>
    <row r="13" spans="1:8" s="75" customFormat="1" x14ac:dyDescent="0.2">
      <c r="A13" s="144"/>
      <c r="B13" s="144"/>
      <c r="C13" s="144"/>
      <c r="D13" s="144"/>
      <c r="E13" s="144"/>
      <c r="F13" s="145"/>
      <c r="G13" s="144"/>
      <c r="H13" s="145"/>
    </row>
    <row r="14" spans="1:8" s="75" customFormat="1" ht="15" thickBot="1" x14ac:dyDescent="0.25">
      <c r="A14" s="144"/>
      <c r="B14" s="144"/>
      <c r="C14" s="144"/>
      <c r="D14" s="144"/>
      <c r="E14" s="144"/>
      <c r="F14" s="229"/>
      <c r="G14" s="229"/>
      <c r="H14" s="145"/>
    </row>
    <row r="15" spans="1:8" ht="0.95" customHeight="1" thickTop="1" x14ac:dyDescent="0.2">
      <c r="A15" s="130"/>
      <c r="B15" s="130"/>
      <c r="C15" s="130"/>
      <c r="D15" s="130"/>
      <c r="E15" s="130"/>
      <c r="F15" s="130"/>
      <c r="G15" s="130"/>
      <c r="H15" s="130"/>
    </row>
    <row r="16" spans="1:8" ht="18" customHeight="1" x14ac:dyDescent="0.2">
      <c r="A16" s="115" t="s">
        <v>68</v>
      </c>
      <c r="B16" s="116" t="s">
        <v>53</v>
      </c>
      <c r="C16" s="115" t="s">
        <v>54</v>
      </c>
      <c r="D16" s="115" t="s">
        <v>55</v>
      </c>
      <c r="E16" s="117" t="s">
        <v>56</v>
      </c>
      <c r="F16" s="116" t="s">
        <v>57</v>
      </c>
      <c r="G16" s="116" t="s">
        <v>58</v>
      </c>
      <c r="H16" s="116" t="s">
        <v>60</v>
      </c>
    </row>
    <row r="17" spans="1:8" ht="24" customHeight="1" x14ac:dyDescent="0.2">
      <c r="A17" s="118" t="s">
        <v>685</v>
      </c>
      <c r="B17" s="119" t="s">
        <v>69</v>
      </c>
      <c r="C17" s="118" t="s">
        <v>66</v>
      </c>
      <c r="D17" s="118" t="s">
        <v>70</v>
      </c>
      <c r="E17" s="120" t="s">
        <v>71</v>
      </c>
      <c r="F17" s="121">
        <v>1</v>
      </c>
      <c r="G17" s="122">
        <f>SUM(H18)</f>
        <v>0</v>
      </c>
      <c r="H17" s="122">
        <f>G17*F17</f>
        <v>0</v>
      </c>
    </row>
    <row r="18" spans="1:8" s="75" customFormat="1" ht="24" customHeight="1" x14ac:dyDescent="0.2">
      <c r="A18" s="139" t="s">
        <v>699</v>
      </c>
      <c r="B18" s="140" t="s">
        <v>700</v>
      </c>
      <c r="C18" s="139" t="s">
        <v>66</v>
      </c>
      <c r="D18" s="139" t="s">
        <v>70</v>
      </c>
      <c r="E18" s="141" t="s">
        <v>71</v>
      </c>
      <c r="F18" s="142">
        <v>1</v>
      </c>
      <c r="G18" s="143"/>
      <c r="H18" s="143">
        <f>TRUNC(G18*F18,2)</f>
        <v>0</v>
      </c>
    </row>
    <row r="19" spans="1:8" s="75" customFormat="1" x14ac:dyDescent="0.2">
      <c r="A19" s="144"/>
      <c r="B19" s="144"/>
      <c r="C19" s="144"/>
      <c r="D19" s="144"/>
      <c r="E19" s="144"/>
      <c r="F19" s="145"/>
      <c r="G19" s="144"/>
      <c r="H19" s="145"/>
    </row>
    <row r="20" spans="1:8" s="75" customFormat="1" ht="15" thickBot="1" x14ac:dyDescent="0.25">
      <c r="A20" s="144"/>
      <c r="B20" s="144"/>
      <c r="C20" s="144"/>
      <c r="D20" s="144"/>
      <c r="E20" s="144"/>
      <c r="F20" s="229"/>
      <c r="G20" s="229"/>
      <c r="H20" s="145"/>
    </row>
    <row r="21" spans="1:8" ht="0.95" customHeight="1" thickTop="1" x14ac:dyDescent="0.2">
      <c r="A21" s="130"/>
      <c r="B21" s="130"/>
      <c r="C21" s="130"/>
      <c r="D21" s="130"/>
      <c r="E21" s="130"/>
      <c r="F21" s="130"/>
      <c r="G21" s="130"/>
      <c r="H21" s="130"/>
    </row>
    <row r="22" spans="1:8" ht="18" customHeight="1" x14ac:dyDescent="0.2">
      <c r="A22" s="115" t="s">
        <v>72</v>
      </c>
      <c r="B22" s="116" t="s">
        <v>53</v>
      </c>
      <c r="C22" s="115" t="s">
        <v>54</v>
      </c>
      <c r="D22" s="115" t="s">
        <v>55</v>
      </c>
      <c r="E22" s="117" t="s">
        <v>56</v>
      </c>
      <c r="F22" s="116" t="s">
        <v>57</v>
      </c>
      <c r="G22" s="116" t="s">
        <v>58</v>
      </c>
      <c r="H22" s="116" t="s">
        <v>60</v>
      </c>
    </row>
    <row r="23" spans="1:8" ht="24" customHeight="1" x14ac:dyDescent="0.2">
      <c r="A23" s="118" t="s">
        <v>685</v>
      </c>
      <c r="B23" s="119" t="s">
        <v>73</v>
      </c>
      <c r="C23" s="118" t="s">
        <v>74</v>
      </c>
      <c r="D23" s="118" t="s">
        <v>75</v>
      </c>
      <c r="E23" s="120" t="s">
        <v>76</v>
      </c>
      <c r="F23" s="121">
        <v>1</v>
      </c>
      <c r="G23" s="122">
        <f>SUM(H24:H32)</f>
        <v>0</v>
      </c>
      <c r="H23" s="122">
        <f>G23*F23</f>
        <v>0</v>
      </c>
    </row>
    <row r="24" spans="1:8" s="75" customFormat="1" ht="36" customHeight="1" x14ac:dyDescent="0.2">
      <c r="A24" s="139" t="s">
        <v>686</v>
      </c>
      <c r="B24" s="140" t="s">
        <v>701</v>
      </c>
      <c r="C24" s="139" t="s">
        <v>74</v>
      </c>
      <c r="D24" s="139" t="s">
        <v>702</v>
      </c>
      <c r="E24" s="141" t="s">
        <v>703</v>
      </c>
      <c r="F24" s="142">
        <v>4.4000000000000003E-3</v>
      </c>
      <c r="G24" s="143"/>
      <c r="H24" s="143">
        <f>TRUNC(G24*F24,2)</f>
        <v>0</v>
      </c>
    </row>
    <row r="25" spans="1:8" s="75" customFormat="1" ht="36" customHeight="1" x14ac:dyDescent="0.2">
      <c r="A25" s="139" t="s">
        <v>686</v>
      </c>
      <c r="B25" s="140" t="s">
        <v>704</v>
      </c>
      <c r="C25" s="139" t="s">
        <v>74</v>
      </c>
      <c r="D25" s="139" t="s">
        <v>705</v>
      </c>
      <c r="E25" s="141" t="s">
        <v>706</v>
      </c>
      <c r="F25" s="142">
        <v>1.9099999999999999E-2</v>
      </c>
      <c r="G25" s="143"/>
      <c r="H25" s="143">
        <f t="shared" ref="H25:H32" si="1">TRUNC(G25*F25,2)</f>
        <v>0</v>
      </c>
    </row>
    <row r="26" spans="1:8" s="75" customFormat="1" ht="36" customHeight="1" x14ac:dyDescent="0.2">
      <c r="A26" s="139" t="s">
        <v>686</v>
      </c>
      <c r="B26" s="140" t="s">
        <v>707</v>
      </c>
      <c r="C26" s="139" t="s">
        <v>74</v>
      </c>
      <c r="D26" s="139" t="s">
        <v>708</v>
      </c>
      <c r="E26" s="141" t="s">
        <v>100</v>
      </c>
      <c r="F26" s="142">
        <v>1.1999999999999999E-3</v>
      </c>
      <c r="G26" s="143"/>
      <c r="H26" s="143">
        <f t="shared" si="1"/>
        <v>0</v>
      </c>
    </row>
    <row r="27" spans="1:8" s="75" customFormat="1" ht="24" customHeight="1" x14ac:dyDescent="0.2">
      <c r="A27" s="139" t="s">
        <v>686</v>
      </c>
      <c r="B27" s="140" t="s">
        <v>709</v>
      </c>
      <c r="C27" s="139" t="s">
        <v>74</v>
      </c>
      <c r="D27" s="139" t="s">
        <v>710</v>
      </c>
      <c r="E27" s="141" t="s">
        <v>711</v>
      </c>
      <c r="F27" s="142">
        <v>0.18970000000000001</v>
      </c>
      <c r="G27" s="143"/>
      <c r="H27" s="143">
        <f t="shared" si="1"/>
        <v>0</v>
      </c>
    </row>
    <row r="28" spans="1:8" s="75" customFormat="1" ht="24" customHeight="1" x14ac:dyDescent="0.2">
      <c r="A28" s="139" t="s">
        <v>686</v>
      </c>
      <c r="B28" s="140" t="s">
        <v>712</v>
      </c>
      <c r="C28" s="139" t="s">
        <v>74</v>
      </c>
      <c r="D28" s="139" t="s">
        <v>713</v>
      </c>
      <c r="E28" s="141" t="s">
        <v>711</v>
      </c>
      <c r="F28" s="142">
        <v>0.56910000000000005</v>
      </c>
      <c r="G28" s="143"/>
      <c r="H28" s="143">
        <f t="shared" si="1"/>
        <v>0</v>
      </c>
    </row>
    <row r="29" spans="1:8" s="75" customFormat="1" ht="36" customHeight="1" x14ac:dyDescent="0.2">
      <c r="A29" s="139" t="s">
        <v>699</v>
      </c>
      <c r="B29" s="140" t="s">
        <v>714</v>
      </c>
      <c r="C29" s="139" t="s">
        <v>74</v>
      </c>
      <c r="D29" s="139" t="s">
        <v>715</v>
      </c>
      <c r="E29" s="141" t="s">
        <v>167</v>
      </c>
      <c r="F29" s="142">
        <v>1.2273000000000001</v>
      </c>
      <c r="G29" s="143"/>
      <c r="H29" s="143">
        <f t="shared" si="1"/>
        <v>0</v>
      </c>
    </row>
    <row r="30" spans="1:8" s="75" customFormat="1" ht="24" customHeight="1" x14ac:dyDescent="0.2">
      <c r="A30" s="139" t="s">
        <v>699</v>
      </c>
      <c r="B30" s="140" t="s">
        <v>717</v>
      </c>
      <c r="C30" s="139" t="s">
        <v>74</v>
      </c>
      <c r="D30" s="139" t="s">
        <v>718</v>
      </c>
      <c r="E30" s="141" t="s">
        <v>634</v>
      </c>
      <c r="F30" s="142">
        <v>4.2799999999999998E-2</v>
      </c>
      <c r="G30" s="143"/>
      <c r="H30" s="143">
        <f t="shared" si="1"/>
        <v>0</v>
      </c>
    </row>
    <row r="31" spans="1:8" s="75" customFormat="1" ht="24" customHeight="1" x14ac:dyDescent="0.2">
      <c r="A31" s="139" t="s">
        <v>699</v>
      </c>
      <c r="B31" s="140" t="s">
        <v>719</v>
      </c>
      <c r="C31" s="139" t="s">
        <v>74</v>
      </c>
      <c r="D31" s="139" t="s">
        <v>720</v>
      </c>
      <c r="E31" s="141" t="s">
        <v>167</v>
      </c>
      <c r="F31" s="142">
        <v>1</v>
      </c>
      <c r="G31" s="143"/>
      <c r="H31" s="143">
        <f t="shared" si="1"/>
        <v>0</v>
      </c>
    </row>
    <row r="32" spans="1:8" s="75" customFormat="1" ht="36" customHeight="1" x14ac:dyDescent="0.2">
      <c r="A32" s="139" t="s">
        <v>699</v>
      </c>
      <c r="B32" s="140" t="s">
        <v>721</v>
      </c>
      <c r="C32" s="139" t="s">
        <v>74</v>
      </c>
      <c r="D32" s="139" t="s">
        <v>722</v>
      </c>
      <c r="E32" s="141" t="s">
        <v>76</v>
      </c>
      <c r="F32" s="142">
        <v>0.58530000000000004</v>
      </c>
      <c r="G32" s="143"/>
      <c r="H32" s="143">
        <f t="shared" si="1"/>
        <v>0</v>
      </c>
    </row>
    <row r="33" spans="1:8" s="75" customFormat="1" x14ac:dyDescent="0.2">
      <c r="A33" s="144"/>
      <c r="B33" s="144"/>
      <c r="C33" s="144"/>
      <c r="D33" s="144"/>
      <c r="E33" s="144"/>
      <c r="F33" s="145"/>
      <c r="G33" s="144"/>
      <c r="H33" s="145"/>
    </row>
    <row r="34" spans="1:8" s="75" customFormat="1" ht="15" thickBot="1" x14ac:dyDescent="0.25">
      <c r="A34" s="144"/>
      <c r="B34" s="144"/>
      <c r="C34" s="144"/>
      <c r="D34" s="144"/>
      <c r="E34" s="144"/>
      <c r="F34" s="229"/>
      <c r="G34" s="229"/>
      <c r="H34" s="145"/>
    </row>
    <row r="35" spans="1:8" ht="0.95" customHeight="1" thickTop="1" x14ac:dyDescent="0.2">
      <c r="A35" s="130"/>
      <c r="B35" s="130"/>
      <c r="C35" s="130"/>
      <c r="D35" s="130"/>
      <c r="E35" s="130"/>
      <c r="F35" s="130"/>
      <c r="G35" s="130"/>
      <c r="H35" s="130"/>
    </row>
    <row r="36" spans="1:8" ht="18" customHeight="1" x14ac:dyDescent="0.2">
      <c r="A36" s="115" t="s">
        <v>77</v>
      </c>
      <c r="B36" s="116" t="s">
        <v>53</v>
      </c>
      <c r="C36" s="115" t="s">
        <v>54</v>
      </c>
      <c r="D36" s="115" t="s">
        <v>55</v>
      </c>
      <c r="E36" s="117" t="s">
        <v>56</v>
      </c>
      <c r="F36" s="116" t="s">
        <v>57</v>
      </c>
      <c r="G36" s="116" t="s">
        <v>58</v>
      </c>
      <c r="H36" s="116" t="s">
        <v>60</v>
      </c>
    </row>
    <row r="37" spans="1:8" ht="24" customHeight="1" x14ac:dyDescent="0.2">
      <c r="A37" s="118" t="s">
        <v>685</v>
      </c>
      <c r="B37" s="119" t="s">
        <v>78</v>
      </c>
      <c r="C37" s="118" t="s">
        <v>66</v>
      </c>
      <c r="D37" s="118" t="s">
        <v>79</v>
      </c>
      <c r="E37" s="120" t="s">
        <v>80</v>
      </c>
      <c r="F37" s="121">
        <v>1</v>
      </c>
      <c r="G37" s="122">
        <f>SUM(H38:H50)</f>
        <v>0</v>
      </c>
      <c r="H37" s="122">
        <f>G37*F37</f>
        <v>0</v>
      </c>
    </row>
    <row r="38" spans="1:8" s="75" customFormat="1" ht="24" customHeight="1" x14ac:dyDescent="0.2">
      <c r="A38" s="139" t="s">
        <v>686</v>
      </c>
      <c r="B38" s="140" t="s">
        <v>723</v>
      </c>
      <c r="C38" s="139" t="s">
        <v>74</v>
      </c>
      <c r="D38" s="139" t="s">
        <v>724</v>
      </c>
      <c r="E38" s="141" t="s">
        <v>71</v>
      </c>
      <c r="F38" s="142">
        <v>2</v>
      </c>
      <c r="G38" s="143"/>
      <c r="H38" s="143">
        <f>TRUNC(G38*F38,2)</f>
        <v>0</v>
      </c>
    </row>
    <row r="39" spans="1:8" s="75" customFormat="1" ht="24" customHeight="1" x14ac:dyDescent="0.2">
      <c r="A39" s="139" t="s">
        <v>686</v>
      </c>
      <c r="B39" s="140" t="s">
        <v>725</v>
      </c>
      <c r="C39" s="139" t="s">
        <v>74</v>
      </c>
      <c r="D39" s="139" t="s">
        <v>726</v>
      </c>
      <c r="E39" s="141" t="s">
        <v>76</v>
      </c>
      <c r="F39" s="142">
        <v>75</v>
      </c>
      <c r="G39" s="143"/>
      <c r="H39" s="143">
        <f t="shared" ref="H39:H50" si="2">TRUNC(G39*F39,2)</f>
        <v>0</v>
      </c>
    </row>
    <row r="40" spans="1:8" s="75" customFormat="1" ht="24" customHeight="1" x14ac:dyDescent="0.2">
      <c r="A40" s="139" t="s">
        <v>686</v>
      </c>
      <c r="B40" s="140" t="s">
        <v>727</v>
      </c>
      <c r="C40" s="139" t="s">
        <v>187</v>
      </c>
      <c r="D40" s="139" t="s">
        <v>728</v>
      </c>
      <c r="E40" s="141" t="s">
        <v>80</v>
      </c>
      <c r="F40" s="142">
        <v>2</v>
      </c>
      <c r="G40" s="143"/>
      <c r="H40" s="143">
        <f t="shared" si="2"/>
        <v>0</v>
      </c>
    </row>
    <row r="41" spans="1:8" s="75" customFormat="1" ht="24" customHeight="1" x14ac:dyDescent="0.2">
      <c r="A41" s="139" t="s">
        <v>686</v>
      </c>
      <c r="B41" s="140" t="s">
        <v>729</v>
      </c>
      <c r="C41" s="139" t="s">
        <v>74</v>
      </c>
      <c r="D41" s="139" t="s">
        <v>730</v>
      </c>
      <c r="E41" s="141" t="s">
        <v>71</v>
      </c>
      <c r="F41" s="142">
        <v>6</v>
      </c>
      <c r="G41" s="143"/>
      <c r="H41" s="143">
        <f t="shared" si="2"/>
        <v>0</v>
      </c>
    </row>
    <row r="42" spans="1:8" s="75" customFormat="1" ht="24" customHeight="1" x14ac:dyDescent="0.2">
      <c r="A42" s="139" t="s">
        <v>686</v>
      </c>
      <c r="B42" s="140" t="s">
        <v>731</v>
      </c>
      <c r="C42" s="139" t="s">
        <v>74</v>
      </c>
      <c r="D42" s="139" t="s">
        <v>732</v>
      </c>
      <c r="E42" s="141" t="s">
        <v>76</v>
      </c>
      <c r="F42" s="142">
        <v>30</v>
      </c>
      <c r="G42" s="143"/>
      <c r="H42" s="143">
        <f t="shared" si="2"/>
        <v>0</v>
      </c>
    </row>
    <row r="43" spans="1:8" s="75" customFormat="1" ht="48" customHeight="1" x14ac:dyDescent="0.2">
      <c r="A43" s="139" t="s">
        <v>686</v>
      </c>
      <c r="B43" s="140" t="s">
        <v>733</v>
      </c>
      <c r="C43" s="139" t="s">
        <v>74</v>
      </c>
      <c r="D43" s="139" t="s">
        <v>734</v>
      </c>
      <c r="E43" s="141" t="s">
        <v>76</v>
      </c>
      <c r="F43" s="142">
        <v>200</v>
      </c>
      <c r="G43" s="143"/>
      <c r="H43" s="143">
        <f t="shared" si="2"/>
        <v>0</v>
      </c>
    </row>
    <row r="44" spans="1:8" s="75" customFormat="1" ht="24" customHeight="1" x14ac:dyDescent="0.2">
      <c r="A44" s="139" t="s">
        <v>686</v>
      </c>
      <c r="B44" s="140" t="s">
        <v>735</v>
      </c>
      <c r="C44" s="139" t="s">
        <v>74</v>
      </c>
      <c r="D44" s="139" t="s">
        <v>736</v>
      </c>
      <c r="E44" s="141" t="s">
        <v>689</v>
      </c>
      <c r="F44" s="142">
        <v>4</v>
      </c>
      <c r="G44" s="143"/>
      <c r="H44" s="143">
        <f t="shared" si="2"/>
        <v>0</v>
      </c>
    </row>
    <row r="45" spans="1:8" s="75" customFormat="1" ht="24" customHeight="1" x14ac:dyDescent="0.2">
      <c r="A45" s="139" t="s">
        <v>686</v>
      </c>
      <c r="B45" s="140" t="s">
        <v>737</v>
      </c>
      <c r="C45" s="139" t="s">
        <v>74</v>
      </c>
      <c r="D45" s="139" t="s">
        <v>738</v>
      </c>
      <c r="E45" s="141" t="s">
        <v>167</v>
      </c>
      <c r="F45" s="142">
        <v>100</v>
      </c>
      <c r="G45" s="143"/>
      <c r="H45" s="143">
        <f t="shared" si="2"/>
        <v>0</v>
      </c>
    </row>
    <row r="46" spans="1:8" s="75" customFormat="1" ht="24" customHeight="1" x14ac:dyDescent="0.2">
      <c r="A46" s="139" t="s">
        <v>699</v>
      </c>
      <c r="B46" s="140" t="s">
        <v>739</v>
      </c>
      <c r="C46" s="139" t="s">
        <v>66</v>
      </c>
      <c r="D46" s="139" t="s">
        <v>740</v>
      </c>
      <c r="E46" s="141" t="s">
        <v>741</v>
      </c>
      <c r="F46" s="142">
        <v>4</v>
      </c>
      <c r="G46" s="143"/>
      <c r="H46" s="143">
        <f t="shared" si="2"/>
        <v>0</v>
      </c>
    </row>
    <row r="47" spans="1:8" s="75" customFormat="1" ht="24" customHeight="1" x14ac:dyDescent="0.2">
      <c r="A47" s="139" t="s">
        <v>699</v>
      </c>
      <c r="B47" s="140" t="s">
        <v>739</v>
      </c>
      <c r="C47" s="139" t="s">
        <v>66</v>
      </c>
      <c r="D47" s="139" t="s">
        <v>740</v>
      </c>
      <c r="E47" s="141" t="s">
        <v>741</v>
      </c>
      <c r="F47" s="142">
        <v>3</v>
      </c>
      <c r="G47" s="143"/>
      <c r="H47" s="143">
        <f t="shared" si="2"/>
        <v>0</v>
      </c>
    </row>
    <row r="48" spans="1:8" s="75" customFormat="1" ht="24" customHeight="1" x14ac:dyDescent="0.2">
      <c r="A48" s="139" t="s">
        <v>699</v>
      </c>
      <c r="B48" s="140" t="s">
        <v>742</v>
      </c>
      <c r="C48" s="139" t="s">
        <v>743</v>
      </c>
      <c r="D48" s="139" t="s">
        <v>744</v>
      </c>
      <c r="E48" s="141" t="s">
        <v>67</v>
      </c>
      <c r="F48" s="142">
        <v>18</v>
      </c>
      <c r="G48" s="143"/>
      <c r="H48" s="143">
        <f t="shared" si="2"/>
        <v>0</v>
      </c>
    </row>
    <row r="49" spans="1:8" s="75" customFormat="1" ht="36" customHeight="1" x14ac:dyDescent="0.2">
      <c r="A49" s="139" t="s">
        <v>699</v>
      </c>
      <c r="B49" s="140" t="s">
        <v>745</v>
      </c>
      <c r="C49" s="139" t="s">
        <v>74</v>
      </c>
      <c r="D49" s="139" t="s">
        <v>746</v>
      </c>
      <c r="E49" s="141" t="s">
        <v>747</v>
      </c>
      <c r="F49" s="142">
        <v>75</v>
      </c>
      <c r="G49" s="143"/>
      <c r="H49" s="143">
        <f t="shared" si="2"/>
        <v>0</v>
      </c>
    </row>
    <row r="50" spans="1:8" s="75" customFormat="1" ht="36" customHeight="1" x14ac:dyDescent="0.2">
      <c r="A50" s="139" t="s">
        <v>699</v>
      </c>
      <c r="B50" s="140" t="s">
        <v>748</v>
      </c>
      <c r="C50" s="139" t="s">
        <v>74</v>
      </c>
      <c r="D50" s="139" t="s">
        <v>749</v>
      </c>
      <c r="E50" s="141" t="s">
        <v>689</v>
      </c>
      <c r="F50" s="142">
        <v>8</v>
      </c>
      <c r="G50" s="143"/>
      <c r="H50" s="143">
        <f t="shared" si="2"/>
        <v>0</v>
      </c>
    </row>
    <row r="51" spans="1:8" s="75" customFormat="1" x14ac:dyDescent="0.2">
      <c r="A51" s="144"/>
      <c r="B51" s="144"/>
      <c r="C51" s="144"/>
      <c r="D51" s="144"/>
      <c r="E51" s="144"/>
      <c r="F51" s="145"/>
      <c r="G51" s="144"/>
      <c r="H51" s="145"/>
    </row>
    <row r="52" spans="1:8" s="75" customFormat="1" ht="15" thickBot="1" x14ac:dyDescent="0.25">
      <c r="A52" s="144"/>
      <c r="B52" s="144"/>
      <c r="C52" s="144"/>
      <c r="D52" s="144"/>
      <c r="E52" s="144"/>
      <c r="F52" s="229"/>
      <c r="G52" s="229"/>
      <c r="H52" s="145"/>
    </row>
    <row r="53" spans="1:8" ht="0.95" customHeight="1" thickTop="1" x14ac:dyDescent="0.2">
      <c r="A53" s="130"/>
      <c r="B53" s="130"/>
      <c r="C53" s="130"/>
      <c r="D53" s="130"/>
      <c r="E53" s="130"/>
      <c r="F53" s="130"/>
      <c r="G53" s="130"/>
      <c r="H53" s="130"/>
    </row>
    <row r="54" spans="1:8" ht="18" customHeight="1" x14ac:dyDescent="0.2">
      <c r="A54" s="115" t="s">
        <v>81</v>
      </c>
      <c r="B54" s="116" t="s">
        <v>53</v>
      </c>
      <c r="C54" s="115" t="s">
        <v>54</v>
      </c>
      <c r="D54" s="115" t="s">
        <v>55</v>
      </c>
      <c r="E54" s="117" t="s">
        <v>56</v>
      </c>
      <c r="F54" s="116" t="s">
        <v>57</v>
      </c>
      <c r="G54" s="116" t="s">
        <v>58</v>
      </c>
      <c r="H54" s="116" t="s">
        <v>60</v>
      </c>
    </row>
    <row r="55" spans="1:8" ht="24" customHeight="1" x14ac:dyDescent="0.2">
      <c r="A55" s="118" t="s">
        <v>685</v>
      </c>
      <c r="B55" s="119" t="s">
        <v>82</v>
      </c>
      <c r="C55" s="118" t="s">
        <v>66</v>
      </c>
      <c r="D55" s="118" t="s">
        <v>83</v>
      </c>
      <c r="E55" s="120" t="s">
        <v>71</v>
      </c>
      <c r="F55" s="121">
        <v>1</v>
      </c>
      <c r="G55" s="122">
        <f>SUM(H56:H57)</f>
        <v>0</v>
      </c>
      <c r="H55" s="122">
        <f>G55*F55</f>
        <v>0</v>
      </c>
    </row>
    <row r="56" spans="1:8" s="75" customFormat="1" ht="60" customHeight="1" x14ac:dyDescent="0.2">
      <c r="A56" s="139" t="s">
        <v>686</v>
      </c>
      <c r="B56" s="140" t="s">
        <v>750</v>
      </c>
      <c r="C56" s="139" t="s">
        <v>74</v>
      </c>
      <c r="D56" s="139" t="s">
        <v>751</v>
      </c>
      <c r="E56" s="141" t="s">
        <v>703</v>
      </c>
      <c r="F56" s="142">
        <v>12</v>
      </c>
      <c r="G56" s="143"/>
      <c r="H56" s="143">
        <f>TRUNC(G56*F56,2)</f>
        <v>0</v>
      </c>
    </row>
    <row r="57" spans="1:8" s="75" customFormat="1" ht="60" customHeight="1" x14ac:dyDescent="0.2">
      <c r="A57" s="139" t="s">
        <v>686</v>
      </c>
      <c r="B57" s="140" t="s">
        <v>752</v>
      </c>
      <c r="C57" s="139" t="s">
        <v>74</v>
      </c>
      <c r="D57" s="139" t="s">
        <v>753</v>
      </c>
      <c r="E57" s="141" t="s">
        <v>706</v>
      </c>
      <c r="F57" s="142">
        <v>4</v>
      </c>
      <c r="G57" s="143"/>
      <c r="H57" s="143">
        <f>TRUNC(G57*F57,2)</f>
        <v>0</v>
      </c>
    </row>
    <row r="58" spans="1:8" s="75" customFormat="1" x14ac:dyDescent="0.2">
      <c r="A58" s="144"/>
      <c r="B58" s="144"/>
      <c r="C58" s="144"/>
      <c r="D58" s="144"/>
      <c r="E58" s="144"/>
      <c r="F58" s="145"/>
      <c r="G58" s="144"/>
      <c r="H58" s="145"/>
    </row>
    <row r="59" spans="1:8" s="75" customFormat="1" ht="15" thickBot="1" x14ac:dyDescent="0.25">
      <c r="A59" s="144"/>
      <c r="B59" s="144"/>
      <c r="C59" s="144"/>
      <c r="D59" s="144"/>
      <c r="E59" s="144"/>
      <c r="F59" s="229"/>
      <c r="G59" s="229"/>
      <c r="H59" s="145"/>
    </row>
    <row r="60" spans="1:8" ht="0.95" customHeight="1" thickTop="1" x14ac:dyDescent="0.2">
      <c r="A60" s="130"/>
      <c r="B60" s="130"/>
      <c r="C60" s="130"/>
      <c r="D60" s="130"/>
      <c r="E60" s="130"/>
      <c r="F60" s="130"/>
      <c r="G60" s="130"/>
      <c r="H60" s="130"/>
    </row>
    <row r="61" spans="1:8" ht="18" customHeight="1" x14ac:dyDescent="0.2">
      <c r="A61" s="115" t="s">
        <v>84</v>
      </c>
      <c r="B61" s="116" t="s">
        <v>53</v>
      </c>
      <c r="C61" s="115" t="s">
        <v>54</v>
      </c>
      <c r="D61" s="115" t="s">
        <v>55</v>
      </c>
      <c r="E61" s="117" t="s">
        <v>56</v>
      </c>
      <c r="F61" s="116" t="s">
        <v>57</v>
      </c>
      <c r="G61" s="116" t="s">
        <v>58</v>
      </c>
      <c r="H61" s="116" t="s">
        <v>60</v>
      </c>
    </row>
    <row r="62" spans="1:8" ht="24" customHeight="1" x14ac:dyDescent="0.2">
      <c r="A62" s="118" t="s">
        <v>685</v>
      </c>
      <c r="B62" s="119" t="s">
        <v>85</v>
      </c>
      <c r="C62" s="118" t="s">
        <v>66</v>
      </c>
      <c r="D62" s="118" t="s">
        <v>86</v>
      </c>
      <c r="E62" s="120" t="s">
        <v>76</v>
      </c>
      <c r="F62" s="121">
        <v>1</v>
      </c>
      <c r="G62" s="122">
        <f>SUM(H63:H70)</f>
        <v>0</v>
      </c>
      <c r="H62" s="122">
        <f>G62*F62</f>
        <v>0</v>
      </c>
    </row>
    <row r="63" spans="1:8" s="75" customFormat="1" ht="24" customHeight="1" x14ac:dyDescent="0.2">
      <c r="A63" s="139" t="s">
        <v>686</v>
      </c>
      <c r="B63" s="140" t="s">
        <v>754</v>
      </c>
      <c r="C63" s="139" t="s">
        <v>74</v>
      </c>
      <c r="D63" s="139" t="s">
        <v>755</v>
      </c>
      <c r="E63" s="141" t="s">
        <v>100</v>
      </c>
      <c r="F63" s="142">
        <v>1.2500000000000001E-2</v>
      </c>
      <c r="G63" s="143"/>
      <c r="H63" s="143">
        <f>TRUNC(G63*F63,2)</f>
        <v>0</v>
      </c>
    </row>
    <row r="64" spans="1:8" s="75" customFormat="1" ht="24" customHeight="1" x14ac:dyDescent="0.2">
      <c r="A64" s="139" t="s">
        <v>686</v>
      </c>
      <c r="B64" s="140" t="s">
        <v>756</v>
      </c>
      <c r="C64" s="139" t="s">
        <v>74</v>
      </c>
      <c r="D64" s="139" t="s">
        <v>757</v>
      </c>
      <c r="E64" s="141" t="s">
        <v>711</v>
      </c>
      <c r="F64" s="142">
        <v>3</v>
      </c>
      <c r="G64" s="143"/>
      <c r="H64" s="143">
        <f t="shared" ref="H64:H70" si="3">TRUNC(G64*F64,2)</f>
        <v>0</v>
      </c>
    </row>
    <row r="65" spans="1:8" s="75" customFormat="1" ht="24" customHeight="1" x14ac:dyDescent="0.2">
      <c r="A65" s="139" t="s">
        <v>686</v>
      </c>
      <c r="B65" s="140" t="s">
        <v>758</v>
      </c>
      <c r="C65" s="139" t="s">
        <v>74</v>
      </c>
      <c r="D65" s="139" t="s">
        <v>759</v>
      </c>
      <c r="E65" s="141" t="s">
        <v>711</v>
      </c>
      <c r="F65" s="142">
        <v>3</v>
      </c>
      <c r="G65" s="143"/>
      <c r="H65" s="143">
        <f t="shared" si="3"/>
        <v>0</v>
      </c>
    </row>
    <row r="66" spans="1:8" s="75" customFormat="1" ht="24" customHeight="1" x14ac:dyDescent="0.2">
      <c r="A66" s="139" t="s">
        <v>686</v>
      </c>
      <c r="B66" s="140" t="s">
        <v>760</v>
      </c>
      <c r="C66" s="139" t="s">
        <v>74</v>
      </c>
      <c r="D66" s="139" t="s">
        <v>761</v>
      </c>
      <c r="E66" s="141" t="s">
        <v>711</v>
      </c>
      <c r="F66" s="142">
        <v>3</v>
      </c>
      <c r="G66" s="143"/>
      <c r="H66" s="143">
        <f t="shared" si="3"/>
        <v>0</v>
      </c>
    </row>
    <row r="67" spans="1:8" s="75" customFormat="1" ht="24" customHeight="1" x14ac:dyDescent="0.2">
      <c r="A67" s="139" t="s">
        <v>699</v>
      </c>
      <c r="B67" s="140" t="s">
        <v>762</v>
      </c>
      <c r="C67" s="139" t="s">
        <v>374</v>
      </c>
      <c r="D67" s="139" t="s">
        <v>763</v>
      </c>
      <c r="E67" s="141" t="s">
        <v>76</v>
      </c>
      <c r="F67" s="142">
        <v>1</v>
      </c>
      <c r="G67" s="143"/>
      <c r="H67" s="143">
        <f t="shared" si="3"/>
        <v>0</v>
      </c>
    </row>
    <row r="68" spans="1:8" s="75" customFormat="1" ht="36" customHeight="1" x14ac:dyDescent="0.2">
      <c r="A68" s="139" t="s">
        <v>699</v>
      </c>
      <c r="B68" s="140" t="s">
        <v>764</v>
      </c>
      <c r="C68" s="139" t="s">
        <v>74</v>
      </c>
      <c r="D68" s="139" t="s">
        <v>765</v>
      </c>
      <c r="E68" s="141" t="s">
        <v>167</v>
      </c>
      <c r="F68" s="142">
        <v>1.5</v>
      </c>
      <c r="G68" s="143"/>
      <c r="H68" s="143">
        <f t="shared" si="3"/>
        <v>0</v>
      </c>
    </row>
    <row r="69" spans="1:8" s="75" customFormat="1" ht="24" customHeight="1" x14ac:dyDescent="0.2">
      <c r="A69" s="139" t="s">
        <v>699</v>
      </c>
      <c r="B69" s="140" t="s">
        <v>766</v>
      </c>
      <c r="C69" s="139" t="s">
        <v>74</v>
      </c>
      <c r="D69" s="139" t="s">
        <v>767</v>
      </c>
      <c r="E69" s="141" t="s">
        <v>71</v>
      </c>
      <c r="F69" s="142">
        <v>0.17</v>
      </c>
      <c r="G69" s="143"/>
      <c r="H69" s="143">
        <f t="shared" si="3"/>
        <v>0</v>
      </c>
    </row>
    <row r="70" spans="1:8" s="75" customFormat="1" ht="24" customHeight="1" x14ac:dyDescent="0.2">
      <c r="A70" s="139" t="s">
        <v>699</v>
      </c>
      <c r="B70" s="140" t="s">
        <v>768</v>
      </c>
      <c r="C70" s="139" t="s">
        <v>74</v>
      </c>
      <c r="D70" s="139" t="s">
        <v>769</v>
      </c>
      <c r="E70" s="141" t="s">
        <v>71</v>
      </c>
      <c r="F70" s="142">
        <v>0.17</v>
      </c>
      <c r="G70" s="143"/>
      <c r="H70" s="143">
        <f t="shared" si="3"/>
        <v>0</v>
      </c>
    </row>
    <row r="71" spans="1:8" s="75" customFormat="1" x14ac:dyDescent="0.2">
      <c r="A71" s="144"/>
      <c r="B71" s="144"/>
      <c r="C71" s="144"/>
      <c r="D71" s="144"/>
      <c r="E71" s="144"/>
      <c r="F71" s="145"/>
      <c r="G71" s="144"/>
      <c r="H71" s="145"/>
    </row>
    <row r="72" spans="1:8" s="75" customFormat="1" ht="15" thickBot="1" x14ac:dyDescent="0.25">
      <c r="A72" s="144"/>
      <c r="B72" s="144"/>
      <c r="C72" s="144"/>
      <c r="D72" s="144"/>
      <c r="E72" s="144"/>
      <c r="F72" s="229"/>
      <c r="G72" s="229"/>
      <c r="H72" s="145"/>
    </row>
    <row r="73" spans="1:8" ht="0.95" customHeight="1" thickTop="1" x14ac:dyDescent="0.2">
      <c r="A73" s="130"/>
      <c r="B73" s="130"/>
      <c r="C73" s="130"/>
      <c r="D73" s="130"/>
      <c r="E73" s="130"/>
      <c r="F73" s="130"/>
      <c r="G73" s="130"/>
      <c r="H73" s="130"/>
    </row>
    <row r="74" spans="1:8" ht="18" customHeight="1" x14ac:dyDescent="0.2">
      <c r="A74" s="115" t="s">
        <v>87</v>
      </c>
      <c r="B74" s="116" t="s">
        <v>53</v>
      </c>
      <c r="C74" s="115" t="s">
        <v>54</v>
      </c>
      <c r="D74" s="115" t="s">
        <v>55</v>
      </c>
      <c r="E74" s="117" t="s">
        <v>56</v>
      </c>
      <c r="F74" s="116" t="s">
        <v>57</v>
      </c>
      <c r="G74" s="116" t="s">
        <v>58</v>
      </c>
      <c r="H74" s="116" t="s">
        <v>60</v>
      </c>
    </row>
    <row r="75" spans="1:8" ht="24" customHeight="1" x14ac:dyDescent="0.2">
      <c r="A75" s="118" t="s">
        <v>685</v>
      </c>
      <c r="B75" s="119" t="s">
        <v>88</v>
      </c>
      <c r="C75" s="118" t="s">
        <v>66</v>
      </c>
      <c r="D75" s="118" t="s">
        <v>89</v>
      </c>
      <c r="E75" s="120" t="s">
        <v>71</v>
      </c>
      <c r="F75" s="121">
        <v>1</v>
      </c>
      <c r="G75" s="122">
        <f>SUM(H76:H79)</f>
        <v>0</v>
      </c>
      <c r="H75" s="122">
        <f>G75*F75</f>
        <v>0</v>
      </c>
    </row>
    <row r="76" spans="1:8" s="75" customFormat="1" ht="24" customHeight="1" x14ac:dyDescent="0.2">
      <c r="A76" s="139" t="s">
        <v>686</v>
      </c>
      <c r="B76" s="140" t="s">
        <v>770</v>
      </c>
      <c r="C76" s="139" t="s">
        <v>74</v>
      </c>
      <c r="D76" s="139" t="s">
        <v>771</v>
      </c>
      <c r="E76" s="141" t="s">
        <v>711</v>
      </c>
      <c r="F76" s="142">
        <v>110</v>
      </c>
      <c r="G76" s="143"/>
      <c r="H76" s="143">
        <f>TRUNC(G76*F76,2)</f>
        <v>0</v>
      </c>
    </row>
    <row r="77" spans="1:8" s="75" customFormat="1" ht="24" customHeight="1" x14ac:dyDescent="0.2">
      <c r="A77" s="139" t="s">
        <v>686</v>
      </c>
      <c r="B77" s="140" t="s">
        <v>772</v>
      </c>
      <c r="C77" s="139" t="s">
        <v>74</v>
      </c>
      <c r="D77" s="139" t="s">
        <v>773</v>
      </c>
      <c r="E77" s="141" t="s">
        <v>711</v>
      </c>
      <c r="F77" s="142">
        <v>110</v>
      </c>
      <c r="G77" s="143"/>
      <c r="H77" s="143">
        <f t="shared" ref="H77:H79" si="4">TRUNC(G77*F77,2)</f>
        <v>0</v>
      </c>
    </row>
    <row r="78" spans="1:8" s="75" customFormat="1" ht="24" customHeight="1" x14ac:dyDescent="0.2">
      <c r="A78" s="139" t="s">
        <v>686</v>
      </c>
      <c r="B78" s="140" t="s">
        <v>774</v>
      </c>
      <c r="C78" s="139" t="s">
        <v>66</v>
      </c>
      <c r="D78" s="139" t="s">
        <v>775</v>
      </c>
      <c r="E78" s="141" t="s">
        <v>71</v>
      </c>
      <c r="F78" s="142">
        <v>1</v>
      </c>
      <c r="G78" s="143"/>
      <c r="H78" s="143">
        <f t="shared" si="4"/>
        <v>0</v>
      </c>
    </row>
    <row r="79" spans="1:8" s="75" customFormat="1" ht="24" customHeight="1" x14ac:dyDescent="0.2">
      <c r="A79" s="139" t="s">
        <v>699</v>
      </c>
      <c r="B79" s="140" t="s">
        <v>776</v>
      </c>
      <c r="C79" s="139" t="s">
        <v>66</v>
      </c>
      <c r="D79" s="139" t="s">
        <v>777</v>
      </c>
      <c r="E79" s="141" t="s">
        <v>71</v>
      </c>
      <c r="F79" s="142">
        <v>10</v>
      </c>
      <c r="G79" s="143"/>
      <c r="H79" s="143">
        <f t="shared" si="4"/>
        <v>0</v>
      </c>
    </row>
    <row r="80" spans="1:8" s="75" customFormat="1" x14ac:dyDescent="0.2">
      <c r="A80" s="144"/>
      <c r="B80" s="144"/>
      <c r="C80" s="144"/>
      <c r="D80" s="144"/>
      <c r="E80" s="144"/>
      <c r="F80" s="145"/>
      <c r="G80" s="144"/>
      <c r="H80" s="145"/>
    </row>
    <row r="81" spans="1:8" s="75" customFormat="1" ht="15" thickBot="1" x14ac:dyDescent="0.25">
      <c r="A81" s="144"/>
      <c r="B81" s="144"/>
      <c r="C81" s="144"/>
      <c r="D81" s="144"/>
      <c r="E81" s="144"/>
      <c r="F81" s="229"/>
      <c r="G81" s="229"/>
      <c r="H81" s="145"/>
    </row>
    <row r="82" spans="1:8" ht="0.95" customHeight="1" thickTop="1" x14ac:dyDescent="0.2">
      <c r="A82" s="130"/>
      <c r="B82" s="130"/>
      <c r="C82" s="130"/>
      <c r="D82" s="130"/>
      <c r="E82" s="130"/>
      <c r="F82" s="130"/>
      <c r="G82" s="130"/>
      <c r="H82" s="130"/>
    </row>
    <row r="83" spans="1:8" ht="18" customHeight="1" x14ac:dyDescent="0.2">
      <c r="A83" s="115" t="s">
        <v>92</v>
      </c>
      <c r="B83" s="116" t="s">
        <v>53</v>
      </c>
      <c r="C83" s="115" t="s">
        <v>54</v>
      </c>
      <c r="D83" s="115" t="s">
        <v>55</v>
      </c>
      <c r="E83" s="117" t="s">
        <v>56</v>
      </c>
      <c r="F83" s="116" t="s">
        <v>57</v>
      </c>
      <c r="G83" s="116" t="s">
        <v>58</v>
      </c>
      <c r="H83" s="116" t="s">
        <v>60</v>
      </c>
    </row>
    <row r="84" spans="1:8" ht="24" customHeight="1" x14ac:dyDescent="0.2">
      <c r="A84" s="118" t="s">
        <v>685</v>
      </c>
      <c r="B84" s="119" t="s">
        <v>93</v>
      </c>
      <c r="C84" s="118" t="s">
        <v>66</v>
      </c>
      <c r="D84" s="118" t="s">
        <v>94</v>
      </c>
      <c r="E84" s="120" t="s">
        <v>95</v>
      </c>
      <c r="F84" s="121">
        <v>1</v>
      </c>
      <c r="G84" s="122">
        <f>SUM(H85:H88)</f>
        <v>0</v>
      </c>
      <c r="H84" s="122">
        <f>G84*F84</f>
        <v>0</v>
      </c>
    </row>
    <row r="85" spans="1:8" s="75" customFormat="1" ht="24" customHeight="1" x14ac:dyDescent="0.2">
      <c r="A85" s="139" t="s">
        <v>686</v>
      </c>
      <c r="B85" s="140" t="s">
        <v>778</v>
      </c>
      <c r="C85" s="139" t="s">
        <v>74</v>
      </c>
      <c r="D85" s="139" t="s">
        <v>779</v>
      </c>
      <c r="E85" s="141" t="s">
        <v>711</v>
      </c>
      <c r="F85" s="142">
        <v>2</v>
      </c>
      <c r="G85" s="143"/>
      <c r="H85" s="143">
        <f>TRUNC(G85*F85,2)</f>
        <v>0</v>
      </c>
    </row>
    <row r="86" spans="1:8" s="75" customFormat="1" ht="24" customHeight="1" x14ac:dyDescent="0.2">
      <c r="A86" s="139" t="s">
        <v>686</v>
      </c>
      <c r="B86" s="140" t="s">
        <v>780</v>
      </c>
      <c r="C86" s="139" t="s">
        <v>74</v>
      </c>
      <c r="D86" s="139" t="s">
        <v>781</v>
      </c>
      <c r="E86" s="141" t="s">
        <v>711</v>
      </c>
      <c r="F86" s="142">
        <v>1</v>
      </c>
      <c r="G86" s="143"/>
      <c r="H86" s="143">
        <f t="shared" ref="H86:H88" si="5">TRUNC(G86*F86,2)</f>
        <v>0</v>
      </c>
    </row>
    <row r="87" spans="1:8" s="75" customFormat="1" ht="24" customHeight="1" x14ac:dyDescent="0.2">
      <c r="A87" s="139" t="s">
        <v>686</v>
      </c>
      <c r="B87" s="140" t="s">
        <v>782</v>
      </c>
      <c r="C87" s="139" t="s">
        <v>783</v>
      </c>
      <c r="D87" s="139" t="s">
        <v>784</v>
      </c>
      <c r="E87" s="141" t="s">
        <v>711</v>
      </c>
      <c r="F87" s="142">
        <v>1</v>
      </c>
      <c r="G87" s="143"/>
      <c r="H87" s="143">
        <f t="shared" si="5"/>
        <v>0</v>
      </c>
    </row>
    <row r="88" spans="1:8" s="75" customFormat="1" ht="24" customHeight="1" x14ac:dyDescent="0.2">
      <c r="A88" s="139" t="s">
        <v>699</v>
      </c>
      <c r="B88" s="140" t="s">
        <v>785</v>
      </c>
      <c r="C88" s="139" t="s">
        <v>74</v>
      </c>
      <c r="D88" s="139" t="s">
        <v>786</v>
      </c>
      <c r="E88" s="141" t="s">
        <v>711</v>
      </c>
      <c r="F88" s="142">
        <v>1</v>
      </c>
      <c r="G88" s="143"/>
      <c r="H88" s="143">
        <f t="shared" si="5"/>
        <v>0</v>
      </c>
    </row>
    <row r="89" spans="1:8" s="75" customFormat="1" x14ac:dyDescent="0.2">
      <c r="A89" s="144"/>
      <c r="B89" s="144"/>
      <c r="C89" s="144"/>
      <c r="D89" s="144"/>
      <c r="E89" s="144"/>
      <c r="F89" s="145"/>
      <c r="G89" s="144"/>
      <c r="H89" s="145"/>
    </row>
    <row r="90" spans="1:8" s="75" customFormat="1" ht="15" thickBot="1" x14ac:dyDescent="0.25">
      <c r="A90" s="144"/>
      <c r="B90" s="144"/>
      <c r="C90" s="144"/>
      <c r="D90" s="144"/>
      <c r="E90" s="144"/>
      <c r="F90" s="229"/>
      <c r="G90" s="229"/>
      <c r="H90" s="145"/>
    </row>
    <row r="91" spans="1:8" s="75" customFormat="1" ht="0.95" customHeight="1" thickTop="1" x14ac:dyDescent="0.2">
      <c r="A91" s="146"/>
      <c r="B91" s="146"/>
      <c r="C91" s="146"/>
      <c r="D91" s="146"/>
      <c r="E91" s="146"/>
      <c r="F91" s="146"/>
      <c r="G91" s="146"/>
      <c r="H91" s="146"/>
    </row>
    <row r="92" spans="1:8" ht="18" customHeight="1" x14ac:dyDescent="0.2">
      <c r="A92" s="115" t="s">
        <v>96</v>
      </c>
      <c r="B92" s="116" t="s">
        <v>53</v>
      </c>
      <c r="C92" s="115" t="s">
        <v>54</v>
      </c>
      <c r="D92" s="115" t="s">
        <v>55</v>
      </c>
      <c r="E92" s="117" t="s">
        <v>56</v>
      </c>
      <c r="F92" s="116" t="s">
        <v>57</v>
      </c>
      <c r="G92" s="116" t="s">
        <v>58</v>
      </c>
      <c r="H92" s="116" t="s">
        <v>60</v>
      </c>
    </row>
    <row r="93" spans="1:8" ht="24" customHeight="1" x14ac:dyDescent="0.2">
      <c r="A93" s="118" t="s">
        <v>685</v>
      </c>
      <c r="B93" s="119" t="s">
        <v>97</v>
      </c>
      <c r="C93" s="118" t="s">
        <v>98</v>
      </c>
      <c r="D93" s="118" t="s">
        <v>99</v>
      </c>
      <c r="E93" s="120" t="s">
        <v>100</v>
      </c>
      <c r="F93" s="121">
        <v>1</v>
      </c>
      <c r="G93" s="122">
        <f>SUM(H94:H95)</f>
        <v>0</v>
      </c>
      <c r="H93" s="122">
        <f>G93*F93</f>
        <v>0</v>
      </c>
    </row>
    <row r="94" spans="1:8" s="75" customFormat="1" ht="24" customHeight="1" x14ac:dyDescent="0.2">
      <c r="A94" s="139" t="s">
        <v>699</v>
      </c>
      <c r="B94" s="140" t="s">
        <v>787</v>
      </c>
      <c r="C94" s="139" t="s">
        <v>98</v>
      </c>
      <c r="D94" s="139" t="s">
        <v>788</v>
      </c>
      <c r="E94" s="141" t="s">
        <v>711</v>
      </c>
      <c r="F94" s="142">
        <v>1.8</v>
      </c>
      <c r="G94" s="143"/>
      <c r="H94" s="143">
        <f>TRUNC(G94*F94,2)</f>
        <v>0</v>
      </c>
    </row>
    <row r="95" spans="1:8" s="75" customFormat="1" ht="24" customHeight="1" x14ac:dyDescent="0.2">
      <c r="A95" s="139" t="s">
        <v>699</v>
      </c>
      <c r="B95" s="140" t="s">
        <v>790</v>
      </c>
      <c r="C95" s="139" t="s">
        <v>98</v>
      </c>
      <c r="D95" s="139" t="s">
        <v>791</v>
      </c>
      <c r="E95" s="141" t="s">
        <v>711</v>
      </c>
      <c r="F95" s="142">
        <v>0.45</v>
      </c>
      <c r="G95" s="143"/>
      <c r="H95" s="143">
        <f>TRUNC(G95*F95,2)</f>
        <v>0</v>
      </c>
    </row>
    <row r="96" spans="1:8" s="75" customFormat="1" x14ac:dyDescent="0.2">
      <c r="A96" s="144"/>
      <c r="B96" s="144"/>
      <c r="C96" s="144"/>
      <c r="D96" s="144"/>
      <c r="E96" s="144"/>
      <c r="F96" s="145"/>
      <c r="G96" s="144"/>
      <c r="H96" s="145"/>
    </row>
    <row r="97" spans="1:8" s="75" customFormat="1" ht="15" thickBot="1" x14ac:dyDescent="0.25">
      <c r="A97" s="144"/>
      <c r="B97" s="144"/>
      <c r="C97" s="144"/>
      <c r="D97" s="144"/>
      <c r="E97" s="144"/>
      <c r="F97" s="229"/>
      <c r="G97" s="229"/>
      <c r="H97" s="145"/>
    </row>
    <row r="98" spans="1:8" ht="0.95" customHeight="1" thickTop="1" x14ac:dyDescent="0.2">
      <c r="A98" s="130"/>
      <c r="B98" s="130"/>
      <c r="C98" s="130"/>
      <c r="D98" s="130"/>
      <c r="E98" s="130"/>
      <c r="F98" s="130"/>
      <c r="G98" s="130"/>
      <c r="H98" s="130"/>
    </row>
    <row r="99" spans="1:8" ht="18" customHeight="1" x14ac:dyDescent="0.2">
      <c r="A99" s="115" t="s">
        <v>101</v>
      </c>
      <c r="B99" s="116" t="s">
        <v>53</v>
      </c>
      <c r="C99" s="115" t="s">
        <v>54</v>
      </c>
      <c r="D99" s="115" t="s">
        <v>55</v>
      </c>
      <c r="E99" s="117" t="s">
        <v>56</v>
      </c>
      <c r="F99" s="116" t="s">
        <v>57</v>
      </c>
      <c r="G99" s="116" t="s">
        <v>58</v>
      </c>
      <c r="H99" s="116" t="s">
        <v>60</v>
      </c>
    </row>
    <row r="100" spans="1:8" ht="24" customHeight="1" x14ac:dyDescent="0.2">
      <c r="A100" s="118" t="s">
        <v>685</v>
      </c>
      <c r="B100" s="119" t="s">
        <v>102</v>
      </c>
      <c r="C100" s="118" t="s">
        <v>74</v>
      </c>
      <c r="D100" s="118" t="s">
        <v>103</v>
      </c>
      <c r="E100" s="120" t="s">
        <v>100</v>
      </c>
      <c r="F100" s="121">
        <v>1</v>
      </c>
      <c r="G100" s="122">
        <f>SUM(H101:H103)</f>
        <v>0</v>
      </c>
      <c r="H100" s="122">
        <f>G100*F100</f>
        <v>0</v>
      </c>
    </row>
    <row r="101" spans="1:8" s="75" customFormat="1" ht="48" customHeight="1" x14ac:dyDescent="0.2">
      <c r="A101" s="139" t="s">
        <v>686</v>
      </c>
      <c r="B101" s="140" t="s">
        <v>792</v>
      </c>
      <c r="C101" s="139" t="s">
        <v>74</v>
      </c>
      <c r="D101" s="139" t="s">
        <v>793</v>
      </c>
      <c r="E101" s="141" t="s">
        <v>703</v>
      </c>
      <c r="F101" s="142">
        <v>7.0000000000000001E-3</v>
      </c>
      <c r="G101" s="143"/>
      <c r="H101" s="143">
        <f>TRUNC(G101*F101,2)</f>
        <v>0</v>
      </c>
    </row>
    <row r="102" spans="1:8" s="75" customFormat="1" ht="36" customHeight="1" x14ac:dyDescent="0.2">
      <c r="A102" s="139" t="s">
        <v>686</v>
      </c>
      <c r="B102" s="140" t="s">
        <v>794</v>
      </c>
      <c r="C102" s="139" t="s">
        <v>74</v>
      </c>
      <c r="D102" s="139" t="s">
        <v>795</v>
      </c>
      <c r="E102" s="141" t="s">
        <v>703</v>
      </c>
      <c r="F102" s="142">
        <v>1.7999999999999999E-2</v>
      </c>
      <c r="G102" s="143"/>
      <c r="H102" s="143">
        <f t="shared" ref="H102:H103" si="6">TRUNC(G102*F102,2)</f>
        <v>0</v>
      </c>
    </row>
    <row r="103" spans="1:8" s="75" customFormat="1" ht="24" customHeight="1" x14ac:dyDescent="0.2">
      <c r="A103" s="139" t="s">
        <v>686</v>
      </c>
      <c r="B103" s="140" t="s">
        <v>758</v>
      </c>
      <c r="C103" s="139" t="s">
        <v>74</v>
      </c>
      <c r="D103" s="139" t="s">
        <v>759</v>
      </c>
      <c r="E103" s="141" t="s">
        <v>711</v>
      </c>
      <c r="F103" s="142">
        <v>1.7999999999999999E-2</v>
      </c>
      <c r="G103" s="143"/>
      <c r="H103" s="143">
        <f t="shared" si="6"/>
        <v>0</v>
      </c>
    </row>
    <row r="104" spans="1:8" s="75" customFormat="1" x14ac:dyDescent="0.2">
      <c r="A104" s="144"/>
      <c r="B104" s="144"/>
      <c r="C104" s="144"/>
      <c r="D104" s="144"/>
      <c r="E104" s="144"/>
      <c r="F104" s="145"/>
      <c r="G104" s="144"/>
      <c r="H104" s="145"/>
    </row>
    <row r="105" spans="1:8" s="75" customFormat="1" ht="15" thickBot="1" x14ac:dyDescent="0.25">
      <c r="A105" s="144"/>
      <c r="B105" s="144"/>
      <c r="C105" s="144"/>
      <c r="D105" s="144"/>
      <c r="E105" s="144"/>
      <c r="F105" s="229"/>
      <c r="G105" s="229"/>
      <c r="H105" s="145"/>
    </row>
    <row r="106" spans="1:8" ht="0.95" customHeight="1" thickTop="1" x14ac:dyDescent="0.2">
      <c r="A106" s="130"/>
      <c r="B106" s="130"/>
      <c r="C106" s="130"/>
      <c r="D106" s="130"/>
      <c r="E106" s="130"/>
      <c r="F106" s="130"/>
      <c r="G106" s="130"/>
      <c r="H106" s="130"/>
    </row>
    <row r="107" spans="1:8" ht="18" customHeight="1" x14ac:dyDescent="0.2">
      <c r="A107" s="115" t="s">
        <v>104</v>
      </c>
      <c r="B107" s="116" t="s">
        <v>53</v>
      </c>
      <c r="C107" s="115" t="s">
        <v>54</v>
      </c>
      <c r="D107" s="115" t="s">
        <v>55</v>
      </c>
      <c r="E107" s="117" t="s">
        <v>56</v>
      </c>
      <c r="F107" s="116" t="s">
        <v>57</v>
      </c>
      <c r="G107" s="116" t="s">
        <v>58</v>
      </c>
      <c r="H107" s="116" t="s">
        <v>60</v>
      </c>
    </row>
    <row r="108" spans="1:8" ht="36" customHeight="1" x14ac:dyDescent="0.2">
      <c r="A108" s="118" t="s">
        <v>685</v>
      </c>
      <c r="B108" s="119" t="s">
        <v>105</v>
      </c>
      <c r="C108" s="118" t="s">
        <v>74</v>
      </c>
      <c r="D108" s="118" t="s">
        <v>106</v>
      </c>
      <c r="E108" s="120" t="s">
        <v>107</v>
      </c>
      <c r="F108" s="121">
        <v>1</v>
      </c>
      <c r="G108" s="122">
        <f>SUM(H109:H110)</f>
        <v>0</v>
      </c>
      <c r="H108" s="122">
        <f>G108*F108</f>
        <v>0</v>
      </c>
    </row>
    <row r="109" spans="1:8" s="75" customFormat="1" ht="60" customHeight="1" x14ac:dyDescent="0.2">
      <c r="A109" s="199" t="s">
        <v>686</v>
      </c>
      <c r="B109" s="140" t="s">
        <v>796</v>
      </c>
      <c r="C109" s="199" t="s">
        <v>74</v>
      </c>
      <c r="D109" s="199" t="s">
        <v>797</v>
      </c>
      <c r="E109" s="141" t="s">
        <v>703</v>
      </c>
      <c r="F109" s="142">
        <v>6.2500000000000003E-3</v>
      </c>
      <c r="G109" s="143"/>
      <c r="H109" s="143">
        <f>TRUNC(G109*F109,2)</f>
        <v>0</v>
      </c>
    </row>
    <row r="110" spans="1:8" s="75" customFormat="1" ht="60" customHeight="1" x14ac:dyDescent="0.2">
      <c r="A110" s="199" t="s">
        <v>686</v>
      </c>
      <c r="B110" s="140" t="s">
        <v>798</v>
      </c>
      <c r="C110" s="199" t="s">
        <v>74</v>
      </c>
      <c r="D110" s="199" t="s">
        <v>799</v>
      </c>
      <c r="E110" s="141" t="s">
        <v>706</v>
      </c>
      <c r="F110" s="142">
        <v>1.56E-3</v>
      </c>
      <c r="G110" s="143"/>
      <c r="H110" s="143">
        <f>TRUNC(G110*F110,2)</f>
        <v>0</v>
      </c>
    </row>
    <row r="111" spans="1:8" x14ac:dyDescent="0.2">
      <c r="A111" s="128"/>
      <c r="B111" s="128"/>
      <c r="C111" s="128"/>
      <c r="D111" s="128"/>
      <c r="E111" s="128"/>
      <c r="F111" s="129"/>
      <c r="G111" s="128"/>
      <c r="H111" s="129"/>
    </row>
    <row r="112" spans="1:8" ht="15" thickBot="1" x14ac:dyDescent="0.25">
      <c r="A112" s="128"/>
      <c r="B112" s="128"/>
      <c r="C112" s="128"/>
      <c r="D112" s="128"/>
      <c r="E112" s="128"/>
      <c r="F112" s="228"/>
      <c r="G112" s="228"/>
      <c r="H112" s="129"/>
    </row>
    <row r="113" spans="1:8" ht="0.95" customHeight="1" thickTop="1" x14ac:dyDescent="0.2">
      <c r="A113" s="130"/>
      <c r="B113" s="130"/>
      <c r="C113" s="130"/>
      <c r="D113" s="130"/>
      <c r="E113" s="130"/>
      <c r="F113" s="130"/>
      <c r="G113" s="130"/>
      <c r="H113" s="130"/>
    </row>
    <row r="114" spans="1:8" ht="18" customHeight="1" x14ac:dyDescent="0.2">
      <c r="A114" s="115" t="s">
        <v>108</v>
      </c>
      <c r="B114" s="116" t="s">
        <v>53</v>
      </c>
      <c r="C114" s="115" t="s">
        <v>54</v>
      </c>
      <c r="D114" s="115" t="s">
        <v>55</v>
      </c>
      <c r="E114" s="117" t="s">
        <v>56</v>
      </c>
      <c r="F114" s="116" t="s">
        <v>57</v>
      </c>
      <c r="G114" s="116" t="s">
        <v>58</v>
      </c>
      <c r="H114" s="116" t="s">
        <v>60</v>
      </c>
    </row>
    <row r="115" spans="1:8" ht="36" customHeight="1" x14ac:dyDescent="0.2">
      <c r="A115" s="118" t="s">
        <v>685</v>
      </c>
      <c r="B115" s="119" t="s">
        <v>109</v>
      </c>
      <c r="C115" s="118" t="s">
        <v>74</v>
      </c>
      <c r="D115" s="118" t="s">
        <v>110</v>
      </c>
      <c r="E115" s="120" t="s">
        <v>107</v>
      </c>
      <c r="F115" s="121">
        <v>1</v>
      </c>
      <c r="G115" s="122">
        <f>SUM(H116:H117)</f>
        <v>0</v>
      </c>
      <c r="H115" s="122">
        <f>G115*F115</f>
        <v>0</v>
      </c>
    </row>
    <row r="116" spans="1:8" s="75" customFormat="1" ht="60" customHeight="1" x14ac:dyDescent="0.2">
      <c r="A116" s="199" t="s">
        <v>686</v>
      </c>
      <c r="B116" s="140" t="s">
        <v>796</v>
      </c>
      <c r="C116" s="199" t="s">
        <v>74</v>
      </c>
      <c r="D116" s="199" t="s">
        <v>797</v>
      </c>
      <c r="E116" s="141" t="s">
        <v>703</v>
      </c>
      <c r="F116" s="142">
        <v>4.4400000000000004E-3</v>
      </c>
      <c r="G116" s="143"/>
      <c r="H116" s="143">
        <f>TRUNC(G116*F116,2)</f>
        <v>0</v>
      </c>
    </row>
    <row r="117" spans="1:8" s="75" customFormat="1" ht="60" customHeight="1" x14ac:dyDescent="0.2">
      <c r="A117" s="199" t="s">
        <v>686</v>
      </c>
      <c r="B117" s="140" t="s">
        <v>798</v>
      </c>
      <c r="C117" s="199" t="s">
        <v>74</v>
      </c>
      <c r="D117" s="199" t="s">
        <v>799</v>
      </c>
      <c r="E117" s="141" t="s">
        <v>706</v>
      </c>
      <c r="F117" s="142">
        <v>1.1100000000000001E-3</v>
      </c>
      <c r="G117" s="143"/>
      <c r="H117" s="143">
        <f>TRUNC(G117*F117,2)</f>
        <v>0</v>
      </c>
    </row>
    <row r="118" spans="1:8" s="75" customFormat="1" x14ac:dyDescent="0.2">
      <c r="A118" s="200"/>
      <c r="B118" s="200"/>
      <c r="C118" s="200"/>
      <c r="D118" s="200"/>
      <c r="E118" s="200"/>
      <c r="F118" s="145"/>
      <c r="G118" s="200"/>
      <c r="H118" s="145"/>
    </row>
    <row r="119" spans="1:8" s="75" customFormat="1" ht="15" thickBot="1" x14ac:dyDescent="0.25">
      <c r="A119" s="200"/>
      <c r="B119" s="200"/>
      <c r="C119" s="200"/>
      <c r="D119" s="200"/>
      <c r="E119" s="200"/>
      <c r="F119" s="229"/>
      <c r="G119" s="229"/>
      <c r="H119" s="145"/>
    </row>
    <row r="120" spans="1:8" s="75" customFormat="1" ht="0.95" customHeight="1" thickTop="1" x14ac:dyDescent="0.2">
      <c r="A120" s="146"/>
      <c r="B120" s="146"/>
      <c r="C120" s="146"/>
      <c r="D120" s="146"/>
      <c r="E120" s="146"/>
      <c r="F120" s="146"/>
      <c r="G120" s="146"/>
      <c r="H120" s="146"/>
    </row>
    <row r="121" spans="1:8" ht="18" customHeight="1" x14ac:dyDescent="0.2">
      <c r="A121" s="115" t="s">
        <v>111</v>
      </c>
      <c r="B121" s="116" t="s">
        <v>53</v>
      </c>
      <c r="C121" s="115" t="s">
        <v>54</v>
      </c>
      <c r="D121" s="115" t="s">
        <v>55</v>
      </c>
      <c r="E121" s="117" t="s">
        <v>56</v>
      </c>
      <c r="F121" s="116" t="s">
        <v>57</v>
      </c>
      <c r="G121" s="116" t="s">
        <v>58</v>
      </c>
      <c r="H121" s="116" t="s">
        <v>60</v>
      </c>
    </row>
    <row r="122" spans="1:8" ht="24" customHeight="1" x14ac:dyDescent="0.2">
      <c r="A122" s="118" t="s">
        <v>685</v>
      </c>
      <c r="B122" s="119" t="s">
        <v>112</v>
      </c>
      <c r="C122" s="118" t="s">
        <v>66</v>
      </c>
      <c r="D122" s="118" t="s">
        <v>1612</v>
      </c>
      <c r="E122" s="120" t="s">
        <v>80</v>
      </c>
      <c r="F122" s="121">
        <v>1</v>
      </c>
      <c r="G122" s="122">
        <f>SUM(H123:H127)</f>
        <v>0</v>
      </c>
      <c r="H122" s="122">
        <f>G122*F122</f>
        <v>0</v>
      </c>
    </row>
    <row r="123" spans="1:8" s="75" customFormat="1" ht="24" customHeight="1" x14ac:dyDescent="0.2">
      <c r="A123" s="199" t="s">
        <v>686</v>
      </c>
      <c r="B123" s="140" t="s">
        <v>800</v>
      </c>
      <c r="C123" s="199" t="s">
        <v>74</v>
      </c>
      <c r="D123" s="199" t="s">
        <v>801</v>
      </c>
      <c r="E123" s="141" t="s">
        <v>711</v>
      </c>
      <c r="F123" s="142">
        <v>9.24</v>
      </c>
      <c r="G123" s="143"/>
      <c r="H123" s="143">
        <f>TRUNC(G123*F123,2)</f>
        <v>0</v>
      </c>
    </row>
    <row r="124" spans="1:8" s="75" customFormat="1" ht="24" customHeight="1" x14ac:dyDescent="0.2">
      <c r="A124" s="199" t="s">
        <v>686</v>
      </c>
      <c r="B124" s="140" t="s">
        <v>758</v>
      </c>
      <c r="C124" s="199" t="s">
        <v>74</v>
      </c>
      <c r="D124" s="199" t="s">
        <v>759</v>
      </c>
      <c r="E124" s="141" t="s">
        <v>711</v>
      </c>
      <c r="F124" s="142">
        <v>17.64</v>
      </c>
      <c r="G124" s="143"/>
      <c r="H124" s="143">
        <f t="shared" ref="H124:H127" si="7">TRUNC(G124*F124,2)</f>
        <v>0</v>
      </c>
    </row>
    <row r="125" spans="1:8" s="75" customFormat="1" ht="24" customHeight="1" x14ac:dyDescent="0.2">
      <c r="A125" s="199" t="s">
        <v>686</v>
      </c>
      <c r="B125" s="140" t="s">
        <v>802</v>
      </c>
      <c r="C125" s="199" t="s">
        <v>74</v>
      </c>
      <c r="D125" s="199" t="s">
        <v>803</v>
      </c>
      <c r="E125" s="141" t="s">
        <v>711</v>
      </c>
      <c r="F125" s="142">
        <v>3</v>
      </c>
      <c r="G125" s="143"/>
      <c r="H125" s="143">
        <f t="shared" si="7"/>
        <v>0</v>
      </c>
    </row>
    <row r="126" spans="1:8" s="75" customFormat="1" ht="24" customHeight="1" x14ac:dyDescent="0.2">
      <c r="A126" s="199" t="s">
        <v>686</v>
      </c>
      <c r="B126" s="140" t="s">
        <v>804</v>
      </c>
      <c r="C126" s="199" t="s">
        <v>74</v>
      </c>
      <c r="D126" s="199" t="s">
        <v>805</v>
      </c>
      <c r="E126" s="141" t="s">
        <v>711</v>
      </c>
      <c r="F126" s="142">
        <v>3.36</v>
      </c>
      <c r="G126" s="143"/>
      <c r="H126" s="143">
        <f t="shared" si="7"/>
        <v>0</v>
      </c>
    </row>
    <row r="127" spans="1:8" s="75" customFormat="1" ht="48" customHeight="1" x14ac:dyDescent="0.2">
      <c r="A127" s="199" t="s">
        <v>699</v>
      </c>
      <c r="B127" s="140" t="s">
        <v>806</v>
      </c>
      <c r="C127" s="199" t="s">
        <v>74</v>
      </c>
      <c r="D127" s="199" t="s">
        <v>807</v>
      </c>
      <c r="E127" s="141" t="s">
        <v>689</v>
      </c>
      <c r="F127" s="142">
        <v>2</v>
      </c>
      <c r="G127" s="143"/>
      <c r="H127" s="143">
        <f t="shared" si="7"/>
        <v>0</v>
      </c>
    </row>
    <row r="128" spans="1:8" s="75" customFormat="1" x14ac:dyDescent="0.2">
      <c r="A128" s="200"/>
      <c r="B128" s="200"/>
      <c r="C128" s="200"/>
      <c r="D128" s="200"/>
      <c r="E128" s="200"/>
      <c r="F128" s="145"/>
      <c r="G128" s="200"/>
      <c r="H128" s="145"/>
    </row>
    <row r="129" spans="1:8" ht="15" thickBot="1" x14ac:dyDescent="0.25">
      <c r="A129" s="128"/>
      <c r="B129" s="128"/>
      <c r="C129" s="128"/>
      <c r="D129" s="128"/>
      <c r="E129" s="128"/>
      <c r="F129" s="228"/>
      <c r="G129" s="228"/>
      <c r="H129" s="129"/>
    </row>
    <row r="130" spans="1:8" ht="0.95" customHeight="1" thickTop="1" x14ac:dyDescent="0.2">
      <c r="A130" s="130"/>
      <c r="B130" s="130"/>
      <c r="C130" s="130"/>
      <c r="D130" s="130"/>
      <c r="E130" s="130"/>
      <c r="F130" s="130"/>
      <c r="G130" s="130"/>
      <c r="H130" s="130"/>
    </row>
    <row r="131" spans="1:8" ht="18" customHeight="1" x14ac:dyDescent="0.2">
      <c r="A131" s="115" t="s">
        <v>113</v>
      </c>
      <c r="B131" s="116" t="s">
        <v>53</v>
      </c>
      <c r="C131" s="115" t="s">
        <v>54</v>
      </c>
      <c r="D131" s="115" t="s">
        <v>55</v>
      </c>
      <c r="E131" s="117" t="s">
        <v>56</v>
      </c>
      <c r="F131" s="116" t="s">
        <v>57</v>
      </c>
      <c r="G131" s="116" t="s">
        <v>58</v>
      </c>
      <c r="H131" s="116" t="s">
        <v>60</v>
      </c>
    </row>
    <row r="132" spans="1:8" ht="24" customHeight="1" x14ac:dyDescent="0.2">
      <c r="A132" s="118" t="s">
        <v>685</v>
      </c>
      <c r="B132" s="119" t="s">
        <v>114</v>
      </c>
      <c r="C132" s="118" t="s">
        <v>74</v>
      </c>
      <c r="D132" s="118" t="s">
        <v>115</v>
      </c>
      <c r="E132" s="120" t="s">
        <v>100</v>
      </c>
      <c r="F132" s="121">
        <v>1</v>
      </c>
      <c r="G132" s="122">
        <f>SUM(H133)</f>
        <v>0</v>
      </c>
      <c r="H132" s="122">
        <f>G132*F132</f>
        <v>0</v>
      </c>
    </row>
    <row r="133" spans="1:8" s="75" customFormat="1" ht="24" customHeight="1" x14ac:dyDescent="0.2">
      <c r="A133" s="199" t="s">
        <v>686</v>
      </c>
      <c r="B133" s="140" t="s">
        <v>758</v>
      </c>
      <c r="C133" s="199" t="s">
        <v>74</v>
      </c>
      <c r="D133" s="199" t="s">
        <v>759</v>
      </c>
      <c r="E133" s="141" t="s">
        <v>711</v>
      </c>
      <c r="F133" s="142">
        <v>3.956</v>
      </c>
      <c r="G133" s="143"/>
      <c r="H133" s="143">
        <f>TRUNC(G133*F133,2)</f>
        <v>0</v>
      </c>
    </row>
    <row r="134" spans="1:8" s="75" customFormat="1" x14ac:dyDescent="0.2">
      <c r="A134" s="200"/>
      <c r="B134" s="200"/>
      <c r="C134" s="200"/>
      <c r="D134" s="200"/>
      <c r="E134" s="200"/>
      <c r="F134" s="145"/>
      <c r="G134" s="200"/>
      <c r="H134" s="145"/>
    </row>
    <row r="135" spans="1:8" s="75" customFormat="1" ht="15" thickBot="1" x14ac:dyDescent="0.25">
      <c r="A135" s="200"/>
      <c r="B135" s="200"/>
      <c r="C135" s="200"/>
      <c r="D135" s="200"/>
      <c r="E135" s="200"/>
      <c r="F135" s="229"/>
      <c r="G135" s="229"/>
      <c r="H135" s="145"/>
    </row>
    <row r="136" spans="1:8" ht="0.95" customHeight="1" thickTop="1" x14ac:dyDescent="0.2">
      <c r="A136" s="130"/>
      <c r="B136" s="130"/>
      <c r="C136" s="130"/>
      <c r="D136" s="130"/>
      <c r="E136" s="130"/>
      <c r="F136" s="130"/>
      <c r="G136" s="130"/>
      <c r="H136" s="130"/>
    </row>
    <row r="137" spans="1:8" ht="18" customHeight="1" x14ac:dyDescent="0.2">
      <c r="A137" s="115" t="s">
        <v>116</v>
      </c>
      <c r="B137" s="116" t="s">
        <v>53</v>
      </c>
      <c r="C137" s="115" t="s">
        <v>54</v>
      </c>
      <c r="D137" s="115" t="s">
        <v>55</v>
      </c>
      <c r="E137" s="117" t="s">
        <v>56</v>
      </c>
      <c r="F137" s="116" t="s">
        <v>57</v>
      </c>
      <c r="G137" s="116" t="s">
        <v>58</v>
      </c>
      <c r="H137" s="116" t="s">
        <v>60</v>
      </c>
    </row>
    <row r="138" spans="1:8" ht="24" customHeight="1" x14ac:dyDescent="0.2">
      <c r="A138" s="118" t="s">
        <v>685</v>
      </c>
      <c r="B138" s="119" t="s">
        <v>117</v>
      </c>
      <c r="C138" s="118" t="s">
        <v>74</v>
      </c>
      <c r="D138" s="118" t="s">
        <v>118</v>
      </c>
      <c r="E138" s="120" t="s">
        <v>100</v>
      </c>
      <c r="F138" s="121">
        <v>1</v>
      </c>
      <c r="G138" s="122">
        <f>SUM(H139)</f>
        <v>0</v>
      </c>
      <c r="H138" s="122">
        <f>G138*F138</f>
        <v>0</v>
      </c>
    </row>
    <row r="139" spans="1:8" s="75" customFormat="1" ht="36" customHeight="1" x14ac:dyDescent="0.2">
      <c r="A139" s="199" t="s">
        <v>686</v>
      </c>
      <c r="B139" s="140" t="s">
        <v>808</v>
      </c>
      <c r="C139" s="199" t="s">
        <v>74</v>
      </c>
      <c r="D139" s="199" t="s">
        <v>809</v>
      </c>
      <c r="E139" s="141" t="s">
        <v>703</v>
      </c>
      <c r="F139" s="142">
        <v>1.7600000000000001E-2</v>
      </c>
      <c r="G139" s="143"/>
      <c r="H139" s="143">
        <f>TRUNC(G139*F139,2)</f>
        <v>0</v>
      </c>
    </row>
    <row r="140" spans="1:8" s="75" customFormat="1" x14ac:dyDescent="0.2">
      <c r="A140" s="200"/>
      <c r="B140" s="200"/>
      <c r="C140" s="200"/>
      <c r="D140" s="200"/>
      <c r="E140" s="200"/>
      <c r="F140" s="145"/>
      <c r="G140" s="200"/>
      <c r="H140" s="145"/>
    </row>
    <row r="141" spans="1:8" s="75" customFormat="1" ht="15" thickBot="1" x14ac:dyDescent="0.25">
      <c r="A141" s="200"/>
      <c r="B141" s="200"/>
      <c r="C141" s="200"/>
      <c r="D141" s="200"/>
      <c r="E141" s="200"/>
      <c r="F141" s="229"/>
      <c r="G141" s="229"/>
      <c r="H141" s="145"/>
    </row>
    <row r="142" spans="1:8" ht="0.75" customHeight="1" thickTop="1" x14ac:dyDescent="0.2">
      <c r="A142" s="130"/>
      <c r="B142" s="130"/>
      <c r="C142" s="130"/>
      <c r="D142" s="130"/>
      <c r="E142" s="130"/>
      <c r="F142" s="130"/>
      <c r="G142" s="130"/>
      <c r="H142" s="130"/>
    </row>
    <row r="143" spans="1:8" ht="18" customHeight="1" x14ac:dyDescent="0.2">
      <c r="A143" s="150" t="s">
        <v>119</v>
      </c>
      <c r="B143" s="151" t="s">
        <v>53</v>
      </c>
      <c r="C143" s="150" t="s">
        <v>54</v>
      </c>
      <c r="D143" s="150" t="s">
        <v>55</v>
      </c>
      <c r="E143" s="152" t="s">
        <v>56</v>
      </c>
      <c r="F143" s="151" t="s">
        <v>57</v>
      </c>
      <c r="G143" s="151" t="s">
        <v>58</v>
      </c>
      <c r="H143" s="151" t="s">
        <v>60</v>
      </c>
    </row>
    <row r="144" spans="1:8" ht="24" customHeight="1" x14ac:dyDescent="0.2">
      <c r="A144" s="118" t="s">
        <v>685</v>
      </c>
      <c r="B144" s="119" t="s">
        <v>120</v>
      </c>
      <c r="C144" s="118" t="s">
        <v>121</v>
      </c>
      <c r="D144" s="118" t="s">
        <v>122</v>
      </c>
      <c r="E144" s="120" t="s">
        <v>100</v>
      </c>
      <c r="F144" s="121">
        <v>1</v>
      </c>
      <c r="G144" s="122"/>
      <c r="H144" s="122">
        <f>G144*F144</f>
        <v>0</v>
      </c>
    </row>
    <row r="145" spans="1:8" ht="15" customHeight="1" x14ac:dyDescent="0.2">
      <c r="A145" s="235" t="s">
        <v>810</v>
      </c>
      <c r="B145" s="230" t="s">
        <v>53</v>
      </c>
      <c r="C145" s="235" t="s">
        <v>54</v>
      </c>
      <c r="D145" s="235" t="s">
        <v>811</v>
      </c>
      <c r="E145" s="201"/>
      <c r="F145" s="234" t="s">
        <v>812</v>
      </c>
      <c r="G145" s="230"/>
      <c r="H145" s="230" t="s">
        <v>813</v>
      </c>
    </row>
    <row r="146" spans="1:8" ht="15" customHeight="1" x14ac:dyDescent="0.2">
      <c r="A146" s="230"/>
      <c r="B146" s="230"/>
      <c r="C146" s="230"/>
      <c r="D146" s="230"/>
      <c r="E146" s="116" t="s">
        <v>815</v>
      </c>
      <c r="F146" s="116" t="s">
        <v>814</v>
      </c>
      <c r="G146" s="116" t="s">
        <v>815</v>
      </c>
      <c r="H146" s="230"/>
    </row>
    <row r="147" spans="1:8" ht="24" customHeight="1" x14ac:dyDescent="0.2">
      <c r="A147" s="131" t="s">
        <v>699</v>
      </c>
      <c r="B147" s="132" t="s">
        <v>816</v>
      </c>
      <c r="C147" s="131" t="s">
        <v>121</v>
      </c>
      <c r="D147" s="131" t="s">
        <v>817</v>
      </c>
      <c r="E147" s="135"/>
      <c r="F147" s="136"/>
      <c r="G147" s="136"/>
      <c r="H147" s="136"/>
    </row>
    <row r="148" spans="1:8" ht="20.100000000000001" customHeight="1" x14ac:dyDescent="0.2">
      <c r="A148" s="233"/>
      <c r="B148" s="233"/>
      <c r="C148" s="233"/>
      <c r="D148" s="233"/>
      <c r="E148" s="233" t="s">
        <v>818</v>
      </c>
      <c r="F148" s="233"/>
      <c r="G148" s="233"/>
      <c r="H148" s="137">
        <f>H147</f>
        <v>0</v>
      </c>
    </row>
    <row r="149" spans="1:8" ht="20.100000000000001" customHeight="1" x14ac:dyDescent="0.2">
      <c r="A149" s="115" t="s">
        <v>819</v>
      </c>
      <c r="B149" s="116" t="s">
        <v>53</v>
      </c>
      <c r="C149" s="115" t="s">
        <v>54</v>
      </c>
      <c r="D149" s="115" t="s">
        <v>789</v>
      </c>
      <c r="E149" s="230"/>
      <c r="F149" s="230"/>
      <c r="G149" s="230"/>
      <c r="H149" s="116" t="s">
        <v>813</v>
      </c>
    </row>
    <row r="150" spans="1:8" ht="24" customHeight="1" x14ac:dyDescent="0.2">
      <c r="A150" s="131" t="s">
        <v>699</v>
      </c>
      <c r="B150" s="132" t="s">
        <v>820</v>
      </c>
      <c r="C150" s="131" t="s">
        <v>121</v>
      </c>
      <c r="D150" s="131" t="s">
        <v>821</v>
      </c>
      <c r="E150" s="131"/>
      <c r="F150" s="131"/>
      <c r="G150" s="136"/>
      <c r="H150" s="136"/>
    </row>
    <row r="151" spans="1:8" ht="20.100000000000001" customHeight="1" x14ac:dyDescent="0.2">
      <c r="A151" s="233"/>
      <c r="B151" s="233"/>
      <c r="C151" s="233"/>
      <c r="D151" s="233"/>
      <c r="E151" s="233" t="s">
        <v>822</v>
      </c>
      <c r="F151" s="233"/>
      <c r="G151" s="233"/>
      <c r="H151" s="137"/>
    </row>
    <row r="152" spans="1:8" ht="20.100000000000001" customHeight="1" x14ac:dyDescent="0.2">
      <c r="A152" s="233"/>
      <c r="B152" s="233"/>
      <c r="C152" s="233"/>
      <c r="D152" s="233"/>
      <c r="E152" s="233" t="s">
        <v>823</v>
      </c>
      <c r="F152" s="233"/>
      <c r="G152" s="233"/>
      <c r="H152" s="137"/>
    </row>
    <row r="153" spans="1:8" ht="20.100000000000001" customHeight="1" x14ac:dyDescent="0.2">
      <c r="A153" s="233"/>
      <c r="B153" s="233"/>
      <c r="C153" s="233"/>
      <c r="D153" s="233"/>
      <c r="E153" s="233" t="s">
        <v>824</v>
      </c>
      <c r="F153" s="233"/>
      <c r="G153" s="233"/>
      <c r="H153" s="137"/>
    </row>
    <row r="154" spans="1:8" ht="20.100000000000001" customHeight="1" x14ac:dyDescent="0.2">
      <c r="A154" s="233"/>
      <c r="B154" s="233"/>
      <c r="C154" s="233"/>
      <c r="D154" s="233"/>
      <c r="E154" s="233" t="s">
        <v>825</v>
      </c>
      <c r="F154" s="233"/>
      <c r="G154" s="233"/>
      <c r="H154" s="137"/>
    </row>
    <row r="155" spans="1:8" ht="20.100000000000001" customHeight="1" x14ac:dyDescent="0.2">
      <c r="A155" s="233"/>
      <c r="B155" s="233"/>
      <c r="C155" s="233"/>
      <c r="D155" s="233"/>
      <c r="E155" s="233" t="s">
        <v>826</v>
      </c>
      <c r="F155" s="233"/>
      <c r="G155" s="233"/>
      <c r="H155" s="137"/>
    </row>
    <row r="156" spans="1:8" ht="20.100000000000001" customHeight="1" x14ac:dyDescent="0.2">
      <c r="A156" s="233"/>
      <c r="B156" s="233"/>
      <c r="C156" s="233"/>
      <c r="D156" s="233"/>
      <c r="E156" s="233" t="s">
        <v>827</v>
      </c>
      <c r="F156" s="233"/>
      <c r="G156" s="233"/>
      <c r="H156" s="137"/>
    </row>
    <row r="157" spans="1:8" ht="20.100000000000001" customHeight="1" x14ac:dyDescent="0.2">
      <c r="A157" s="233"/>
      <c r="B157" s="233"/>
      <c r="C157" s="233"/>
      <c r="D157" s="233"/>
      <c r="E157" s="233" t="s">
        <v>828</v>
      </c>
      <c r="F157" s="233"/>
      <c r="G157" s="233"/>
      <c r="H157" s="137"/>
    </row>
    <row r="158" spans="1:8" ht="20.100000000000001" customHeight="1" x14ac:dyDescent="0.2">
      <c r="A158" s="115" t="s">
        <v>829</v>
      </c>
      <c r="B158" s="116" t="s">
        <v>54</v>
      </c>
      <c r="C158" s="115" t="s">
        <v>53</v>
      </c>
      <c r="D158" s="115" t="s">
        <v>716</v>
      </c>
      <c r="E158" s="230" t="s">
        <v>831</v>
      </c>
      <c r="F158" s="230"/>
      <c r="G158" s="230"/>
      <c r="H158" s="116" t="s">
        <v>813</v>
      </c>
    </row>
    <row r="159" spans="1:8" ht="24" customHeight="1" x14ac:dyDescent="0.2">
      <c r="A159" s="131" t="s">
        <v>699</v>
      </c>
      <c r="B159" s="132" t="s">
        <v>121</v>
      </c>
      <c r="C159" s="131" t="s">
        <v>832</v>
      </c>
      <c r="D159" s="131" t="s">
        <v>833</v>
      </c>
      <c r="E159" s="236"/>
      <c r="F159" s="236"/>
      <c r="G159" s="237"/>
      <c r="H159" s="136"/>
    </row>
    <row r="160" spans="1:8" ht="20.100000000000001" customHeight="1" x14ac:dyDescent="0.2">
      <c r="A160" s="233"/>
      <c r="B160" s="233"/>
      <c r="C160" s="233"/>
      <c r="D160" s="233"/>
      <c r="E160" s="233" t="s">
        <v>834</v>
      </c>
      <c r="F160" s="233"/>
      <c r="G160" s="233"/>
      <c r="H160" s="137"/>
    </row>
    <row r="161" spans="1:8" ht="20.100000000000001" customHeight="1" x14ac:dyDescent="0.2">
      <c r="A161" s="115" t="s">
        <v>835</v>
      </c>
      <c r="B161" s="116" t="s">
        <v>54</v>
      </c>
      <c r="C161" s="115" t="s">
        <v>699</v>
      </c>
      <c r="D161" s="115" t="s">
        <v>836</v>
      </c>
      <c r="E161" s="117" t="s">
        <v>830</v>
      </c>
      <c r="F161" s="230" t="s">
        <v>831</v>
      </c>
      <c r="G161" s="230"/>
      <c r="H161" s="116" t="s">
        <v>813</v>
      </c>
    </row>
    <row r="162" spans="1:8" ht="36" customHeight="1" x14ac:dyDescent="0.2">
      <c r="A162" s="123" t="s">
        <v>837</v>
      </c>
      <c r="B162" s="124" t="s">
        <v>121</v>
      </c>
      <c r="C162" s="123" t="s">
        <v>832</v>
      </c>
      <c r="D162" s="123" t="s">
        <v>838</v>
      </c>
      <c r="E162" s="125" t="s">
        <v>839</v>
      </c>
      <c r="F162" s="231"/>
      <c r="G162" s="232"/>
      <c r="H162" s="138"/>
    </row>
    <row r="163" spans="1:8" ht="20.100000000000001" customHeight="1" x14ac:dyDescent="0.2">
      <c r="A163" s="233"/>
      <c r="B163" s="233"/>
      <c r="C163" s="233"/>
      <c r="D163" s="233"/>
      <c r="E163" s="233" t="s">
        <v>840</v>
      </c>
      <c r="F163" s="233"/>
      <c r="G163" s="233"/>
      <c r="H163" s="137">
        <f>H162</f>
        <v>0</v>
      </c>
    </row>
    <row r="164" spans="1:8" x14ac:dyDescent="0.2">
      <c r="A164" s="128"/>
      <c r="B164" s="128"/>
      <c r="C164" s="128"/>
      <c r="D164" s="128"/>
      <c r="E164" s="128"/>
      <c r="F164" s="129"/>
      <c r="G164" s="128"/>
      <c r="H164" s="129"/>
    </row>
    <row r="165" spans="1:8" ht="15" thickBot="1" x14ac:dyDescent="0.25">
      <c r="A165" s="128"/>
      <c r="B165" s="128"/>
      <c r="C165" s="128"/>
      <c r="D165" s="128"/>
      <c r="E165" s="128"/>
      <c r="F165" s="228"/>
      <c r="G165" s="228"/>
      <c r="H165" s="129"/>
    </row>
    <row r="166" spans="1:8" ht="0.95" customHeight="1" thickTop="1" x14ac:dyDescent="0.2">
      <c r="A166" s="130"/>
      <c r="B166" s="130"/>
      <c r="C166" s="130"/>
      <c r="D166" s="130"/>
      <c r="E166" s="130"/>
      <c r="F166" s="130"/>
      <c r="G166" s="130"/>
      <c r="H166" s="130"/>
    </row>
    <row r="167" spans="1:8" ht="18" customHeight="1" x14ac:dyDescent="0.2">
      <c r="A167" s="115" t="s">
        <v>123</v>
      </c>
      <c r="B167" s="116" t="s">
        <v>53</v>
      </c>
      <c r="C167" s="115" t="s">
        <v>54</v>
      </c>
      <c r="D167" s="115" t="s">
        <v>55</v>
      </c>
      <c r="E167" s="117" t="s">
        <v>56</v>
      </c>
      <c r="F167" s="116" t="s">
        <v>57</v>
      </c>
      <c r="G167" s="116" t="s">
        <v>58</v>
      </c>
      <c r="H167" s="116" t="s">
        <v>60</v>
      </c>
    </row>
    <row r="168" spans="1:8" ht="48" customHeight="1" x14ac:dyDescent="0.2">
      <c r="A168" s="118" t="s">
        <v>685</v>
      </c>
      <c r="B168" s="119" t="s">
        <v>124</v>
      </c>
      <c r="C168" s="118" t="s">
        <v>74</v>
      </c>
      <c r="D168" s="118" t="s">
        <v>125</v>
      </c>
      <c r="E168" s="120" t="s">
        <v>76</v>
      </c>
      <c r="F168" s="121">
        <v>1</v>
      </c>
      <c r="G168" s="122">
        <f>SUM(H169:H174)</f>
        <v>0</v>
      </c>
      <c r="H168" s="122">
        <f>G168*F168</f>
        <v>0</v>
      </c>
    </row>
    <row r="169" spans="1:8" s="75" customFormat="1" ht="24" customHeight="1" x14ac:dyDescent="0.2">
      <c r="A169" s="199" t="s">
        <v>686</v>
      </c>
      <c r="B169" s="140" t="s">
        <v>712</v>
      </c>
      <c r="C169" s="199" t="s">
        <v>74</v>
      </c>
      <c r="D169" s="199" t="s">
        <v>713</v>
      </c>
      <c r="E169" s="141" t="s">
        <v>711</v>
      </c>
      <c r="F169" s="142">
        <v>0.92100000000000004</v>
      </c>
      <c r="G169" s="143"/>
      <c r="H169" s="143">
        <f>TRUNC(G169*F169,2)</f>
        <v>0</v>
      </c>
    </row>
    <row r="170" spans="1:8" s="75" customFormat="1" ht="24" customHeight="1" x14ac:dyDescent="0.2">
      <c r="A170" s="199" t="s">
        <v>686</v>
      </c>
      <c r="B170" s="140" t="s">
        <v>758</v>
      </c>
      <c r="C170" s="199" t="s">
        <v>74</v>
      </c>
      <c r="D170" s="199" t="s">
        <v>759</v>
      </c>
      <c r="E170" s="141" t="s">
        <v>711</v>
      </c>
      <c r="F170" s="142">
        <v>0.39500000000000002</v>
      </c>
      <c r="G170" s="143"/>
      <c r="H170" s="143">
        <f t="shared" ref="H170:H174" si="8">TRUNC(G170*F170,2)</f>
        <v>0</v>
      </c>
    </row>
    <row r="171" spans="1:8" s="75" customFormat="1" ht="24" customHeight="1" x14ac:dyDescent="0.2">
      <c r="A171" s="199" t="s">
        <v>699</v>
      </c>
      <c r="B171" s="140" t="s">
        <v>841</v>
      </c>
      <c r="C171" s="199" t="s">
        <v>74</v>
      </c>
      <c r="D171" s="199" t="s">
        <v>842</v>
      </c>
      <c r="E171" s="141" t="s">
        <v>167</v>
      </c>
      <c r="F171" s="142">
        <v>0.109</v>
      </c>
      <c r="G171" s="143"/>
      <c r="H171" s="143">
        <f t="shared" si="8"/>
        <v>0</v>
      </c>
    </row>
    <row r="172" spans="1:8" s="75" customFormat="1" ht="24" customHeight="1" x14ac:dyDescent="0.2">
      <c r="A172" s="199" t="s">
        <v>699</v>
      </c>
      <c r="B172" s="140" t="s">
        <v>717</v>
      </c>
      <c r="C172" s="199" t="s">
        <v>74</v>
      </c>
      <c r="D172" s="199" t="s">
        <v>718</v>
      </c>
      <c r="E172" s="141" t="s">
        <v>634</v>
      </c>
      <c r="F172" s="142">
        <v>3.9E-2</v>
      </c>
      <c r="G172" s="143"/>
      <c r="H172" s="143">
        <f t="shared" si="8"/>
        <v>0</v>
      </c>
    </row>
    <row r="173" spans="1:8" s="75" customFormat="1" ht="24" customHeight="1" x14ac:dyDescent="0.2">
      <c r="A173" s="199" t="s">
        <v>699</v>
      </c>
      <c r="B173" s="140" t="s">
        <v>843</v>
      </c>
      <c r="C173" s="199" t="s">
        <v>74</v>
      </c>
      <c r="D173" s="199" t="s">
        <v>844</v>
      </c>
      <c r="E173" s="141" t="s">
        <v>167</v>
      </c>
      <c r="F173" s="142">
        <v>0.48899999999999999</v>
      </c>
      <c r="G173" s="143"/>
      <c r="H173" s="143">
        <f t="shared" si="8"/>
        <v>0</v>
      </c>
    </row>
    <row r="174" spans="1:8" s="75" customFormat="1" ht="24" customHeight="1" x14ac:dyDescent="0.2">
      <c r="A174" s="199" t="s">
        <v>699</v>
      </c>
      <c r="B174" s="140" t="s">
        <v>845</v>
      </c>
      <c r="C174" s="199" t="s">
        <v>74</v>
      </c>
      <c r="D174" s="199" t="s">
        <v>846</v>
      </c>
      <c r="E174" s="141" t="s">
        <v>167</v>
      </c>
      <c r="F174" s="142">
        <v>0.14699999999999999</v>
      </c>
      <c r="G174" s="143"/>
      <c r="H174" s="143">
        <f t="shared" si="8"/>
        <v>0</v>
      </c>
    </row>
    <row r="175" spans="1:8" s="75" customFormat="1" x14ac:dyDescent="0.2">
      <c r="A175" s="200"/>
      <c r="B175" s="200"/>
      <c r="C175" s="200"/>
      <c r="D175" s="200"/>
      <c r="E175" s="200"/>
      <c r="F175" s="145"/>
      <c r="G175" s="200"/>
      <c r="H175" s="145"/>
    </row>
    <row r="176" spans="1:8" s="75" customFormat="1" ht="15" thickBot="1" x14ac:dyDescent="0.25">
      <c r="A176" s="200"/>
      <c r="B176" s="200"/>
      <c r="C176" s="200"/>
      <c r="D176" s="200"/>
      <c r="E176" s="200"/>
      <c r="F176" s="229"/>
      <c r="G176" s="229"/>
      <c r="H176" s="145"/>
    </row>
    <row r="177" spans="1:8" ht="0.95" customHeight="1" thickTop="1" x14ac:dyDescent="0.2">
      <c r="A177" s="130"/>
      <c r="B177" s="130"/>
      <c r="C177" s="130"/>
      <c r="D177" s="130"/>
      <c r="E177" s="130"/>
      <c r="F177" s="130"/>
      <c r="G177" s="130"/>
      <c r="H177" s="130"/>
    </row>
    <row r="178" spans="1:8" ht="18" customHeight="1" x14ac:dyDescent="0.2">
      <c r="A178" s="115" t="s">
        <v>126</v>
      </c>
      <c r="B178" s="116" t="s">
        <v>53</v>
      </c>
      <c r="C178" s="115" t="s">
        <v>54</v>
      </c>
      <c r="D178" s="115" t="s">
        <v>55</v>
      </c>
      <c r="E178" s="117" t="s">
        <v>56</v>
      </c>
      <c r="F178" s="116" t="s">
        <v>57</v>
      </c>
      <c r="G178" s="116" t="s">
        <v>58</v>
      </c>
      <c r="H178" s="116" t="s">
        <v>60</v>
      </c>
    </row>
    <row r="179" spans="1:8" ht="24" customHeight="1" x14ac:dyDescent="0.2">
      <c r="A179" s="118" t="s">
        <v>685</v>
      </c>
      <c r="B179" s="119" t="s">
        <v>127</v>
      </c>
      <c r="C179" s="118" t="s">
        <v>74</v>
      </c>
      <c r="D179" s="118" t="s">
        <v>128</v>
      </c>
      <c r="E179" s="120" t="s">
        <v>100</v>
      </c>
      <c r="F179" s="121">
        <v>1</v>
      </c>
      <c r="G179" s="122">
        <f>SUM(H180:H183)</f>
        <v>0</v>
      </c>
      <c r="H179" s="122">
        <f>G179*F179</f>
        <v>0</v>
      </c>
    </row>
    <row r="180" spans="1:8" s="75" customFormat="1" ht="36" customHeight="1" x14ac:dyDescent="0.2">
      <c r="A180" s="199" t="s">
        <v>686</v>
      </c>
      <c r="B180" s="140" t="s">
        <v>847</v>
      </c>
      <c r="C180" s="199" t="s">
        <v>74</v>
      </c>
      <c r="D180" s="199" t="s">
        <v>848</v>
      </c>
      <c r="E180" s="141" t="s">
        <v>703</v>
      </c>
      <c r="F180" s="142">
        <v>0.27400000000000002</v>
      </c>
      <c r="G180" s="143"/>
      <c r="H180" s="143">
        <f>TRUNC(G180*F180,2)</f>
        <v>0</v>
      </c>
    </row>
    <row r="181" spans="1:8" s="75" customFormat="1" ht="36" customHeight="1" x14ac:dyDescent="0.2">
      <c r="A181" s="199" t="s">
        <v>686</v>
      </c>
      <c r="B181" s="140" t="s">
        <v>849</v>
      </c>
      <c r="C181" s="199" t="s">
        <v>74</v>
      </c>
      <c r="D181" s="199" t="s">
        <v>850</v>
      </c>
      <c r="E181" s="141" t="s">
        <v>706</v>
      </c>
      <c r="F181" s="142">
        <v>0.254</v>
      </c>
      <c r="G181" s="143"/>
      <c r="H181" s="143">
        <f t="shared" ref="H181:H183" si="9">TRUNC(G181*F181,2)</f>
        <v>0</v>
      </c>
    </row>
    <row r="182" spans="1:8" s="75" customFormat="1" ht="24" customHeight="1" x14ac:dyDescent="0.2">
      <c r="A182" s="199" t="s">
        <v>686</v>
      </c>
      <c r="B182" s="140" t="s">
        <v>851</v>
      </c>
      <c r="C182" s="199" t="s">
        <v>74</v>
      </c>
      <c r="D182" s="199" t="s">
        <v>852</v>
      </c>
      <c r="E182" s="141" t="s">
        <v>100</v>
      </c>
      <c r="F182" s="142">
        <v>1</v>
      </c>
      <c r="G182" s="143"/>
      <c r="H182" s="143">
        <f t="shared" si="9"/>
        <v>0</v>
      </c>
    </row>
    <row r="183" spans="1:8" s="75" customFormat="1" ht="24" customHeight="1" x14ac:dyDescent="0.2">
      <c r="A183" s="199" t="s">
        <v>686</v>
      </c>
      <c r="B183" s="140" t="s">
        <v>758</v>
      </c>
      <c r="C183" s="199" t="s">
        <v>74</v>
      </c>
      <c r="D183" s="199" t="s">
        <v>759</v>
      </c>
      <c r="E183" s="141" t="s">
        <v>711</v>
      </c>
      <c r="F183" s="142">
        <v>0.65</v>
      </c>
      <c r="G183" s="143"/>
      <c r="H183" s="143">
        <f t="shared" si="9"/>
        <v>0</v>
      </c>
    </row>
    <row r="184" spans="1:8" s="75" customFormat="1" x14ac:dyDescent="0.2">
      <c r="A184" s="200"/>
      <c r="B184" s="200"/>
      <c r="C184" s="200"/>
      <c r="D184" s="200"/>
      <c r="E184" s="200"/>
      <c r="F184" s="145"/>
      <c r="G184" s="200"/>
      <c r="H184" s="145"/>
    </row>
    <row r="185" spans="1:8" s="75" customFormat="1" ht="15" thickBot="1" x14ac:dyDescent="0.25">
      <c r="A185" s="200"/>
      <c r="B185" s="200"/>
      <c r="C185" s="200"/>
      <c r="D185" s="200"/>
      <c r="E185" s="200"/>
      <c r="F185" s="229"/>
      <c r="G185" s="229"/>
      <c r="H185" s="145"/>
    </row>
    <row r="186" spans="1:8" ht="0.95" customHeight="1" thickTop="1" x14ac:dyDescent="0.2">
      <c r="A186" s="130"/>
      <c r="B186" s="130"/>
      <c r="C186" s="130"/>
      <c r="D186" s="130"/>
      <c r="E186" s="130"/>
      <c r="F186" s="130"/>
      <c r="G186" s="130"/>
      <c r="H186" s="130"/>
    </row>
    <row r="187" spans="1:8" ht="18" customHeight="1" x14ac:dyDescent="0.2">
      <c r="A187" s="115" t="s">
        <v>129</v>
      </c>
      <c r="B187" s="116" t="s">
        <v>53</v>
      </c>
      <c r="C187" s="115" t="s">
        <v>54</v>
      </c>
      <c r="D187" s="115" t="s">
        <v>55</v>
      </c>
      <c r="E187" s="117" t="s">
        <v>56</v>
      </c>
      <c r="F187" s="116" t="s">
        <v>57</v>
      </c>
      <c r="G187" s="116" t="s">
        <v>58</v>
      </c>
      <c r="H187" s="116" t="s">
        <v>60</v>
      </c>
    </row>
    <row r="188" spans="1:8" ht="48" customHeight="1" x14ac:dyDescent="0.2">
      <c r="A188" s="118" t="s">
        <v>685</v>
      </c>
      <c r="B188" s="119" t="s">
        <v>130</v>
      </c>
      <c r="C188" s="118" t="s">
        <v>74</v>
      </c>
      <c r="D188" s="118" t="s">
        <v>131</v>
      </c>
      <c r="E188" s="120" t="s">
        <v>100</v>
      </c>
      <c r="F188" s="121">
        <v>1</v>
      </c>
      <c r="G188" s="122">
        <f>SUM(H189:H193)</f>
        <v>0</v>
      </c>
      <c r="H188" s="122">
        <f>G188*F188</f>
        <v>0</v>
      </c>
    </row>
    <row r="189" spans="1:8" s="75" customFormat="1" ht="36" customHeight="1" x14ac:dyDescent="0.2">
      <c r="A189" s="199" t="s">
        <v>686</v>
      </c>
      <c r="B189" s="140" t="s">
        <v>847</v>
      </c>
      <c r="C189" s="199" t="s">
        <v>74</v>
      </c>
      <c r="D189" s="199" t="s">
        <v>848</v>
      </c>
      <c r="E189" s="141" t="s">
        <v>703</v>
      </c>
      <c r="F189" s="142">
        <v>6.9000000000000006E-2</v>
      </c>
      <c r="G189" s="143"/>
      <c r="H189" s="143">
        <f>TRUNC(G189*F189,2)</f>
        <v>0</v>
      </c>
    </row>
    <row r="190" spans="1:8" s="75" customFormat="1" ht="36" customHeight="1" x14ac:dyDescent="0.2">
      <c r="A190" s="199" t="s">
        <v>686</v>
      </c>
      <c r="B190" s="140" t="s">
        <v>849</v>
      </c>
      <c r="C190" s="199" t="s">
        <v>74</v>
      </c>
      <c r="D190" s="199" t="s">
        <v>850</v>
      </c>
      <c r="E190" s="141" t="s">
        <v>706</v>
      </c>
      <c r="F190" s="142">
        <v>6.4000000000000001E-2</v>
      </c>
      <c r="G190" s="143"/>
      <c r="H190" s="143">
        <f t="shared" ref="H190:H193" si="10">TRUNC(G190*F190,2)</f>
        <v>0</v>
      </c>
    </row>
    <row r="191" spans="1:8" s="75" customFormat="1" ht="24" customHeight="1" x14ac:dyDescent="0.2">
      <c r="A191" s="199" t="s">
        <v>686</v>
      </c>
      <c r="B191" s="140" t="s">
        <v>756</v>
      </c>
      <c r="C191" s="199" t="s">
        <v>74</v>
      </c>
      <c r="D191" s="199" t="s">
        <v>757</v>
      </c>
      <c r="E191" s="141" t="s">
        <v>711</v>
      </c>
      <c r="F191" s="142">
        <v>2.149</v>
      </c>
      <c r="G191" s="143"/>
      <c r="H191" s="143">
        <f t="shared" si="10"/>
        <v>0</v>
      </c>
    </row>
    <row r="192" spans="1:8" s="75" customFormat="1" ht="24" customHeight="1" x14ac:dyDescent="0.2">
      <c r="A192" s="199" t="s">
        <v>686</v>
      </c>
      <c r="B192" s="140" t="s">
        <v>758</v>
      </c>
      <c r="C192" s="199" t="s">
        <v>74</v>
      </c>
      <c r="D192" s="199" t="s">
        <v>759</v>
      </c>
      <c r="E192" s="141" t="s">
        <v>711</v>
      </c>
      <c r="F192" s="142">
        <v>3.2240000000000002</v>
      </c>
      <c r="G192" s="143"/>
      <c r="H192" s="143">
        <f t="shared" si="10"/>
        <v>0</v>
      </c>
    </row>
    <row r="193" spans="1:8" s="75" customFormat="1" ht="24" customHeight="1" x14ac:dyDescent="0.2">
      <c r="A193" s="199" t="s">
        <v>699</v>
      </c>
      <c r="B193" s="140" t="s">
        <v>853</v>
      </c>
      <c r="C193" s="199" t="s">
        <v>74</v>
      </c>
      <c r="D193" s="199" t="s">
        <v>854</v>
      </c>
      <c r="E193" s="141" t="s">
        <v>100</v>
      </c>
      <c r="F193" s="142">
        <v>1.1000000000000001</v>
      </c>
      <c r="G193" s="143"/>
      <c r="H193" s="143">
        <f t="shared" si="10"/>
        <v>0</v>
      </c>
    </row>
    <row r="194" spans="1:8" s="75" customFormat="1" x14ac:dyDescent="0.2">
      <c r="A194" s="200"/>
      <c r="B194" s="200"/>
      <c r="C194" s="200"/>
      <c r="D194" s="200"/>
      <c r="E194" s="200"/>
      <c r="F194" s="145"/>
      <c r="G194" s="200"/>
      <c r="H194" s="145"/>
    </row>
    <row r="195" spans="1:8" s="75" customFormat="1" ht="15" thickBot="1" x14ac:dyDescent="0.25">
      <c r="A195" s="200"/>
      <c r="B195" s="200"/>
      <c r="C195" s="200"/>
      <c r="D195" s="200"/>
      <c r="E195" s="200"/>
      <c r="F195" s="229"/>
      <c r="G195" s="229"/>
      <c r="H195" s="145"/>
    </row>
    <row r="196" spans="1:8" ht="0.95" customHeight="1" thickTop="1" x14ac:dyDescent="0.2">
      <c r="A196" s="130"/>
      <c r="B196" s="130"/>
      <c r="C196" s="130"/>
      <c r="D196" s="130"/>
      <c r="E196" s="130"/>
      <c r="F196" s="130"/>
      <c r="G196" s="130"/>
      <c r="H196" s="130"/>
    </row>
    <row r="197" spans="1:8" ht="18" customHeight="1" x14ac:dyDescent="0.2">
      <c r="A197" s="115" t="s">
        <v>132</v>
      </c>
      <c r="B197" s="116" t="s">
        <v>53</v>
      </c>
      <c r="C197" s="115" t="s">
        <v>54</v>
      </c>
      <c r="D197" s="115" t="s">
        <v>55</v>
      </c>
      <c r="E197" s="117" t="s">
        <v>56</v>
      </c>
      <c r="F197" s="116" t="s">
        <v>57</v>
      </c>
      <c r="G197" s="116" t="s">
        <v>58</v>
      </c>
      <c r="H197" s="116" t="s">
        <v>60</v>
      </c>
    </row>
    <row r="198" spans="1:8" ht="36" customHeight="1" x14ac:dyDescent="0.2">
      <c r="A198" s="118" t="s">
        <v>685</v>
      </c>
      <c r="B198" s="119" t="s">
        <v>133</v>
      </c>
      <c r="C198" s="118" t="s">
        <v>66</v>
      </c>
      <c r="D198" s="118" t="s">
        <v>134</v>
      </c>
      <c r="E198" s="120" t="s">
        <v>76</v>
      </c>
      <c r="F198" s="121">
        <v>1</v>
      </c>
      <c r="G198" s="122">
        <f>SUM(H199:H200)</f>
        <v>0</v>
      </c>
      <c r="H198" s="122">
        <f>G198*F198</f>
        <v>0</v>
      </c>
    </row>
    <row r="199" spans="1:8" s="75" customFormat="1" ht="24" customHeight="1" x14ac:dyDescent="0.2">
      <c r="A199" s="199" t="s">
        <v>686</v>
      </c>
      <c r="B199" s="140" t="s">
        <v>855</v>
      </c>
      <c r="C199" s="199" t="s">
        <v>74</v>
      </c>
      <c r="D199" s="199" t="s">
        <v>856</v>
      </c>
      <c r="E199" s="141" t="s">
        <v>711</v>
      </c>
      <c r="F199" s="142">
        <v>0.2</v>
      </c>
      <c r="G199" s="143"/>
      <c r="H199" s="143">
        <f>TRUNC(G199*F199,2)</f>
        <v>0</v>
      </c>
    </row>
    <row r="200" spans="1:8" s="75" customFormat="1" ht="24" customHeight="1" x14ac:dyDescent="0.2">
      <c r="A200" s="199" t="s">
        <v>699</v>
      </c>
      <c r="B200" s="140" t="s">
        <v>857</v>
      </c>
      <c r="C200" s="199" t="s">
        <v>74</v>
      </c>
      <c r="D200" s="199" t="s">
        <v>858</v>
      </c>
      <c r="E200" s="141" t="s">
        <v>76</v>
      </c>
      <c r="F200" s="142">
        <v>1.1000000000000001</v>
      </c>
      <c r="G200" s="143"/>
      <c r="H200" s="143">
        <f>TRUNC(G200*F200,2)</f>
        <v>0</v>
      </c>
    </row>
    <row r="201" spans="1:8" s="75" customFormat="1" x14ac:dyDescent="0.2">
      <c r="A201" s="200"/>
      <c r="B201" s="200"/>
      <c r="C201" s="200"/>
      <c r="D201" s="200"/>
      <c r="E201" s="200"/>
      <c r="F201" s="145"/>
      <c r="G201" s="200"/>
      <c r="H201" s="145"/>
    </row>
    <row r="202" spans="1:8" s="75" customFormat="1" ht="15" thickBot="1" x14ac:dyDescent="0.25">
      <c r="A202" s="200"/>
      <c r="B202" s="200"/>
      <c r="C202" s="200"/>
      <c r="D202" s="200"/>
      <c r="E202" s="200"/>
      <c r="F202" s="229"/>
      <c r="G202" s="229"/>
      <c r="H202" s="145"/>
    </row>
    <row r="203" spans="1:8" ht="0.95" customHeight="1" thickTop="1" x14ac:dyDescent="0.2">
      <c r="A203" s="130"/>
      <c r="B203" s="130"/>
      <c r="C203" s="130"/>
      <c r="D203" s="130"/>
      <c r="E203" s="130"/>
      <c r="F203" s="130"/>
      <c r="G203" s="130"/>
      <c r="H203" s="130"/>
    </row>
    <row r="204" spans="1:8" ht="18" customHeight="1" x14ac:dyDescent="0.2">
      <c r="A204" s="115" t="s">
        <v>135</v>
      </c>
      <c r="B204" s="116" t="s">
        <v>53</v>
      </c>
      <c r="C204" s="115" t="s">
        <v>54</v>
      </c>
      <c r="D204" s="115" t="s">
        <v>55</v>
      </c>
      <c r="E204" s="117" t="s">
        <v>56</v>
      </c>
      <c r="F204" s="116" t="s">
        <v>57</v>
      </c>
      <c r="G204" s="116" t="s">
        <v>58</v>
      </c>
      <c r="H204" s="116" t="s">
        <v>60</v>
      </c>
    </row>
    <row r="205" spans="1:8" ht="24" customHeight="1" x14ac:dyDescent="0.2">
      <c r="A205" s="118" t="s">
        <v>685</v>
      </c>
      <c r="B205" s="119" t="s">
        <v>136</v>
      </c>
      <c r="C205" s="118" t="s">
        <v>66</v>
      </c>
      <c r="D205" s="118" t="s">
        <v>137</v>
      </c>
      <c r="E205" s="120" t="s">
        <v>100</v>
      </c>
      <c r="F205" s="121">
        <v>1</v>
      </c>
      <c r="G205" s="122">
        <f>SUM(H206:H208)</f>
        <v>0</v>
      </c>
      <c r="H205" s="122">
        <f>G205*F205</f>
        <v>0</v>
      </c>
    </row>
    <row r="206" spans="1:8" s="75" customFormat="1" ht="36" customHeight="1" x14ac:dyDescent="0.2">
      <c r="A206" s="199" t="s">
        <v>699</v>
      </c>
      <c r="B206" s="140" t="s">
        <v>859</v>
      </c>
      <c r="C206" s="199" t="s">
        <v>74</v>
      </c>
      <c r="D206" s="199" t="s">
        <v>860</v>
      </c>
      <c r="E206" s="141" t="s">
        <v>100</v>
      </c>
      <c r="F206" s="142">
        <v>1</v>
      </c>
      <c r="G206" s="143"/>
      <c r="H206" s="143">
        <f>TRUNC(G206*F206,2)</f>
        <v>0</v>
      </c>
    </row>
    <row r="207" spans="1:8" s="75" customFormat="1" ht="24" customHeight="1" x14ac:dyDescent="0.2">
      <c r="A207" s="199" t="s">
        <v>699</v>
      </c>
      <c r="B207" s="140" t="s">
        <v>861</v>
      </c>
      <c r="C207" s="199" t="s">
        <v>74</v>
      </c>
      <c r="D207" s="199" t="s">
        <v>862</v>
      </c>
      <c r="E207" s="141" t="s">
        <v>100</v>
      </c>
      <c r="F207" s="142">
        <v>1</v>
      </c>
      <c r="G207" s="143"/>
      <c r="H207" s="143">
        <f t="shared" ref="H207:H208" si="11">TRUNC(G207*F207,2)</f>
        <v>0</v>
      </c>
    </row>
    <row r="208" spans="1:8" s="75" customFormat="1" ht="24" customHeight="1" x14ac:dyDescent="0.2">
      <c r="A208" s="199" t="s">
        <v>699</v>
      </c>
      <c r="B208" s="140" t="s">
        <v>863</v>
      </c>
      <c r="C208" s="199" t="s">
        <v>74</v>
      </c>
      <c r="D208" s="199" t="s">
        <v>864</v>
      </c>
      <c r="E208" s="141" t="s">
        <v>711</v>
      </c>
      <c r="F208" s="142">
        <v>1</v>
      </c>
      <c r="G208" s="143"/>
      <c r="H208" s="143">
        <f t="shared" si="11"/>
        <v>0</v>
      </c>
    </row>
    <row r="209" spans="1:8" s="75" customFormat="1" x14ac:dyDescent="0.2">
      <c r="A209" s="200"/>
      <c r="B209" s="200"/>
      <c r="C209" s="200"/>
      <c r="D209" s="200"/>
      <c r="E209" s="200"/>
      <c r="F209" s="145"/>
      <c r="G209" s="200"/>
      <c r="H209" s="145"/>
    </row>
    <row r="210" spans="1:8" s="75" customFormat="1" ht="15" thickBot="1" x14ac:dyDescent="0.25">
      <c r="A210" s="200"/>
      <c r="B210" s="200"/>
      <c r="C210" s="200"/>
      <c r="D210" s="200"/>
      <c r="E210" s="200"/>
      <c r="F210" s="229"/>
      <c r="G210" s="229"/>
      <c r="H210" s="145"/>
    </row>
    <row r="211" spans="1:8" ht="0.95" customHeight="1" thickTop="1" x14ac:dyDescent="0.2">
      <c r="A211" s="130"/>
      <c r="B211" s="130"/>
      <c r="C211" s="130"/>
      <c r="D211" s="130"/>
      <c r="E211" s="130"/>
      <c r="F211" s="130"/>
      <c r="G211" s="130"/>
      <c r="H211" s="130"/>
    </row>
    <row r="212" spans="1:8" ht="18" customHeight="1" x14ac:dyDescent="0.2">
      <c r="A212" s="115" t="s">
        <v>138</v>
      </c>
      <c r="B212" s="116" t="s">
        <v>53</v>
      </c>
      <c r="C212" s="115" t="s">
        <v>54</v>
      </c>
      <c r="D212" s="115" t="s">
        <v>55</v>
      </c>
      <c r="E212" s="117" t="s">
        <v>56</v>
      </c>
      <c r="F212" s="116" t="s">
        <v>57</v>
      </c>
      <c r="G212" s="116" t="s">
        <v>58</v>
      </c>
      <c r="H212" s="116" t="s">
        <v>60</v>
      </c>
    </row>
    <row r="213" spans="1:8" ht="36" customHeight="1" x14ac:dyDescent="0.2">
      <c r="A213" s="118" t="s">
        <v>685</v>
      </c>
      <c r="B213" s="119" t="s">
        <v>139</v>
      </c>
      <c r="C213" s="118" t="s">
        <v>66</v>
      </c>
      <c r="D213" s="118" t="s">
        <v>140</v>
      </c>
      <c r="E213" s="120" t="s">
        <v>76</v>
      </c>
      <c r="F213" s="121">
        <v>1</v>
      </c>
      <c r="G213" s="122">
        <f>SUM(H214:H215)</f>
        <v>0</v>
      </c>
      <c r="H213" s="122">
        <f>G213*F213</f>
        <v>0</v>
      </c>
    </row>
    <row r="214" spans="1:8" s="75" customFormat="1" ht="24" customHeight="1" x14ac:dyDescent="0.2">
      <c r="A214" s="199" t="s">
        <v>686</v>
      </c>
      <c r="B214" s="140" t="s">
        <v>865</v>
      </c>
      <c r="C214" s="199" t="s">
        <v>74</v>
      </c>
      <c r="D214" s="199" t="s">
        <v>866</v>
      </c>
      <c r="E214" s="141" t="s">
        <v>711</v>
      </c>
      <c r="F214" s="142">
        <v>0.5</v>
      </c>
      <c r="G214" s="143"/>
      <c r="H214" s="143">
        <f>TRUNC(G214*F214,2)</f>
        <v>0</v>
      </c>
    </row>
    <row r="215" spans="1:8" s="75" customFormat="1" ht="48" customHeight="1" x14ac:dyDescent="0.2">
      <c r="A215" s="199" t="s">
        <v>699</v>
      </c>
      <c r="B215" s="140" t="s">
        <v>867</v>
      </c>
      <c r="C215" s="199" t="s">
        <v>74</v>
      </c>
      <c r="D215" s="199" t="s">
        <v>868</v>
      </c>
      <c r="E215" s="141" t="s">
        <v>76</v>
      </c>
      <c r="F215" s="142">
        <v>1.05</v>
      </c>
      <c r="G215" s="143"/>
      <c r="H215" s="143">
        <f>TRUNC(G215*F215,2)</f>
        <v>0</v>
      </c>
    </row>
    <row r="216" spans="1:8" s="75" customFormat="1" x14ac:dyDescent="0.2">
      <c r="A216" s="200"/>
      <c r="B216" s="200"/>
      <c r="C216" s="200"/>
      <c r="D216" s="200"/>
      <c r="E216" s="200"/>
      <c r="F216" s="145"/>
      <c r="G216" s="200"/>
      <c r="H216" s="145"/>
    </row>
    <row r="217" spans="1:8" s="75" customFormat="1" ht="15" thickBot="1" x14ac:dyDescent="0.25">
      <c r="A217" s="200"/>
      <c r="B217" s="200"/>
      <c r="C217" s="200"/>
      <c r="D217" s="200"/>
      <c r="E217" s="200"/>
      <c r="F217" s="229"/>
      <c r="G217" s="229"/>
      <c r="H217" s="145"/>
    </row>
    <row r="218" spans="1:8" ht="0.95" customHeight="1" thickTop="1" x14ac:dyDescent="0.2">
      <c r="A218" s="130"/>
      <c r="B218" s="130"/>
      <c r="C218" s="130"/>
      <c r="D218" s="130"/>
      <c r="E218" s="130"/>
      <c r="F218" s="130"/>
      <c r="G218" s="130"/>
      <c r="H218" s="130"/>
    </row>
    <row r="219" spans="1:8" ht="18" customHeight="1" x14ac:dyDescent="0.2">
      <c r="A219" s="115" t="s">
        <v>141</v>
      </c>
      <c r="B219" s="116" t="s">
        <v>53</v>
      </c>
      <c r="C219" s="115" t="s">
        <v>54</v>
      </c>
      <c r="D219" s="115" t="s">
        <v>55</v>
      </c>
      <c r="E219" s="117" t="s">
        <v>56</v>
      </c>
      <c r="F219" s="116" t="s">
        <v>57</v>
      </c>
      <c r="G219" s="116" t="s">
        <v>58</v>
      </c>
      <c r="H219" s="116" t="s">
        <v>60</v>
      </c>
    </row>
    <row r="220" spans="1:8" ht="48" customHeight="1" x14ac:dyDescent="0.2">
      <c r="A220" s="118" t="s">
        <v>685</v>
      </c>
      <c r="B220" s="119" t="s">
        <v>142</v>
      </c>
      <c r="C220" s="118" t="s">
        <v>66</v>
      </c>
      <c r="D220" s="118" t="s">
        <v>1609</v>
      </c>
      <c r="E220" s="120" t="s">
        <v>80</v>
      </c>
      <c r="F220" s="121">
        <v>1</v>
      </c>
      <c r="G220" s="122">
        <f>SUM(H221:H225)</f>
        <v>0</v>
      </c>
      <c r="H220" s="122">
        <f>G220*F220</f>
        <v>0</v>
      </c>
    </row>
    <row r="221" spans="1:8" s="75" customFormat="1" ht="24" customHeight="1" x14ac:dyDescent="0.2">
      <c r="A221" s="199" t="s">
        <v>686</v>
      </c>
      <c r="B221" s="140" t="s">
        <v>865</v>
      </c>
      <c r="C221" s="199" t="s">
        <v>74</v>
      </c>
      <c r="D221" s="199" t="s">
        <v>866</v>
      </c>
      <c r="E221" s="141" t="s">
        <v>711</v>
      </c>
      <c r="F221" s="142">
        <v>0.25</v>
      </c>
      <c r="G221" s="143"/>
      <c r="H221" s="143">
        <f>TRUNC(G221*F221,2)</f>
        <v>0</v>
      </c>
    </row>
    <row r="222" spans="1:8" s="75" customFormat="1" ht="24" customHeight="1" x14ac:dyDescent="0.2">
      <c r="A222" s="199" t="s">
        <v>686</v>
      </c>
      <c r="B222" s="140" t="s">
        <v>758</v>
      </c>
      <c r="C222" s="199" t="s">
        <v>74</v>
      </c>
      <c r="D222" s="199" t="s">
        <v>759</v>
      </c>
      <c r="E222" s="141" t="s">
        <v>711</v>
      </c>
      <c r="F222" s="142">
        <v>0.25</v>
      </c>
      <c r="G222" s="143"/>
      <c r="H222" s="143">
        <f t="shared" ref="H222:H225" si="12">TRUNC(G222*F222,2)</f>
        <v>0</v>
      </c>
    </row>
    <row r="223" spans="1:8" s="75" customFormat="1" ht="24" customHeight="1" x14ac:dyDescent="0.2">
      <c r="A223" s="199" t="s">
        <v>686</v>
      </c>
      <c r="B223" s="140" t="s">
        <v>869</v>
      </c>
      <c r="C223" s="199" t="s">
        <v>74</v>
      </c>
      <c r="D223" s="199" t="s">
        <v>870</v>
      </c>
      <c r="E223" s="141" t="s">
        <v>634</v>
      </c>
      <c r="F223" s="142">
        <v>5.7809999999999997</v>
      </c>
      <c r="G223" s="143"/>
      <c r="H223" s="143">
        <f t="shared" si="12"/>
        <v>0</v>
      </c>
    </row>
    <row r="224" spans="1:8" s="75" customFormat="1" ht="24" customHeight="1" x14ac:dyDescent="0.2">
      <c r="A224" s="199" t="s">
        <v>699</v>
      </c>
      <c r="B224" s="140" t="s">
        <v>871</v>
      </c>
      <c r="C224" s="199" t="s">
        <v>74</v>
      </c>
      <c r="D224" s="199" t="s">
        <v>872</v>
      </c>
      <c r="E224" s="141" t="s">
        <v>634</v>
      </c>
      <c r="F224" s="142">
        <v>0.01</v>
      </c>
      <c r="G224" s="143"/>
      <c r="H224" s="143">
        <f t="shared" si="12"/>
        <v>0</v>
      </c>
    </row>
    <row r="225" spans="1:8" s="75" customFormat="1" ht="36" customHeight="1" x14ac:dyDescent="0.2">
      <c r="A225" s="199" t="s">
        <v>699</v>
      </c>
      <c r="B225" s="140" t="s">
        <v>873</v>
      </c>
      <c r="C225" s="199" t="s">
        <v>74</v>
      </c>
      <c r="D225" s="199" t="s">
        <v>1606</v>
      </c>
      <c r="E225" s="141" t="s">
        <v>167</v>
      </c>
      <c r="F225" s="142">
        <v>2</v>
      </c>
      <c r="G225" s="143"/>
      <c r="H225" s="143">
        <f t="shared" si="12"/>
        <v>0</v>
      </c>
    </row>
    <row r="226" spans="1:8" s="75" customFormat="1" x14ac:dyDescent="0.2">
      <c r="A226" s="200"/>
      <c r="B226" s="200"/>
      <c r="C226" s="200"/>
      <c r="D226" s="200"/>
      <c r="E226" s="200"/>
      <c r="F226" s="145"/>
      <c r="G226" s="200"/>
      <c r="H226" s="145"/>
    </row>
    <row r="227" spans="1:8" s="75" customFormat="1" ht="15" thickBot="1" x14ac:dyDescent="0.25">
      <c r="A227" s="200"/>
      <c r="B227" s="200"/>
      <c r="C227" s="200"/>
      <c r="D227" s="200"/>
      <c r="E227" s="200"/>
      <c r="F227" s="229"/>
      <c r="G227" s="229"/>
      <c r="H227" s="145"/>
    </row>
    <row r="228" spans="1:8" ht="0.95" customHeight="1" thickTop="1" x14ac:dyDescent="0.2">
      <c r="A228" s="130"/>
      <c r="B228" s="130"/>
      <c r="C228" s="130"/>
      <c r="D228" s="130"/>
      <c r="E228" s="130"/>
      <c r="F228" s="130"/>
      <c r="G228" s="130"/>
      <c r="H228" s="130"/>
    </row>
    <row r="229" spans="1:8" ht="18" customHeight="1" x14ac:dyDescent="0.2">
      <c r="A229" s="150" t="s">
        <v>143</v>
      </c>
      <c r="B229" s="151" t="s">
        <v>53</v>
      </c>
      <c r="C229" s="150" t="s">
        <v>54</v>
      </c>
      <c r="D229" s="150" t="s">
        <v>55</v>
      </c>
      <c r="E229" s="152" t="s">
        <v>56</v>
      </c>
      <c r="F229" s="151" t="s">
        <v>57</v>
      </c>
      <c r="G229" s="151" t="s">
        <v>58</v>
      </c>
      <c r="H229" s="151" t="s">
        <v>60</v>
      </c>
    </row>
    <row r="230" spans="1:8" ht="24" customHeight="1" x14ac:dyDescent="0.2">
      <c r="A230" s="118" t="s">
        <v>685</v>
      </c>
      <c r="B230" s="119" t="s">
        <v>144</v>
      </c>
      <c r="C230" s="118" t="s">
        <v>66</v>
      </c>
      <c r="D230" s="118" t="s">
        <v>1608</v>
      </c>
      <c r="E230" s="120" t="s">
        <v>145</v>
      </c>
      <c r="F230" s="121">
        <v>1</v>
      </c>
      <c r="G230" s="122">
        <f>SUM(H231:H233)</f>
        <v>0</v>
      </c>
      <c r="H230" s="122">
        <f>G230*F230</f>
        <v>0</v>
      </c>
    </row>
    <row r="231" spans="1:8" s="75" customFormat="1" ht="24" customHeight="1" x14ac:dyDescent="0.2">
      <c r="A231" s="199" t="s">
        <v>686</v>
      </c>
      <c r="B231" s="140" t="s">
        <v>865</v>
      </c>
      <c r="C231" s="199" t="s">
        <v>74</v>
      </c>
      <c r="D231" s="199" t="s">
        <v>866</v>
      </c>
      <c r="E231" s="141" t="s">
        <v>711</v>
      </c>
      <c r="F231" s="142">
        <v>0.5</v>
      </c>
      <c r="G231" s="143"/>
      <c r="H231" s="143">
        <f>TRUNC(G231*F231,2)</f>
        <v>0</v>
      </c>
    </row>
    <row r="232" spans="1:8" s="75" customFormat="1" ht="24" customHeight="1" x14ac:dyDescent="0.2">
      <c r="A232" s="199" t="s">
        <v>699</v>
      </c>
      <c r="B232" s="140" t="s">
        <v>874</v>
      </c>
      <c r="C232" s="199" t="s">
        <v>187</v>
      </c>
      <c r="D232" s="199" t="s">
        <v>1607</v>
      </c>
      <c r="E232" s="141" t="s">
        <v>145</v>
      </c>
      <c r="F232" s="142">
        <v>1</v>
      </c>
      <c r="G232" s="143"/>
      <c r="H232" s="143">
        <f t="shared" ref="H232:H233" si="13">TRUNC(G232*F232,2)</f>
        <v>0</v>
      </c>
    </row>
    <row r="233" spans="1:8" s="75" customFormat="1" ht="24" customHeight="1" x14ac:dyDescent="0.2">
      <c r="A233" s="199" t="s">
        <v>699</v>
      </c>
      <c r="B233" s="140" t="s">
        <v>875</v>
      </c>
      <c r="C233" s="199" t="s">
        <v>74</v>
      </c>
      <c r="D233" s="199" t="s">
        <v>876</v>
      </c>
      <c r="E233" s="141" t="s">
        <v>634</v>
      </c>
      <c r="F233" s="142">
        <v>0.04</v>
      </c>
      <c r="G233" s="143"/>
      <c r="H233" s="143">
        <f t="shared" si="13"/>
        <v>0</v>
      </c>
    </row>
    <row r="234" spans="1:8" s="75" customFormat="1" x14ac:dyDescent="0.2">
      <c r="A234" s="200"/>
      <c r="B234" s="200"/>
      <c r="C234" s="200"/>
      <c r="D234" s="200"/>
      <c r="E234" s="200"/>
      <c r="F234" s="145"/>
      <c r="G234" s="200"/>
      <c r="H234" s="145"/>
    </row>
    <row r="235" spans="1:8" s="75" customFormat="1" ht="15" thickBot="1" x14ac:dyDescent="0.25">
      <c r="A235" s="200"/>
      <c r="B235" s="200"/>
      <c r="C235" s="200"/>
      <c r="D235" s="200"/>
      <c r="E235" s="200"/>
      <c r="F235" s="229"/>
      <c r="G235" s="229"/>
      <c r="H235" s="145"/>
    </row>
    <row r="236" spans="1:8" ht="0.95" customHeight="1" thickTop="1" x14ac:dyDescent="0.2">
      <c r="A236" s="130"/>
      <c r="B236" s="130"/>
      <c r="C236" s="130"/>
      <c r="D236" s="130"/>
      <c r="E236" s="130"/>
      <c r="F236" s="130"/>
      <c r="G236" s="130"/>
      <c r="H236" s="130"/>
    </row>
    <row r="237" spans="1:8" ht="18" customHeight="1" x14ac:dyDescent="0.2">
      <c r="A237" s="115" t="s">
        <v>146</v>
      </c>
      <c r="B237" s="116" t="s">
        <v>53</v>
      </c>
      <c r="C237" s="115" t="s">
        <v>54</v>
      </c>
      <c r="D237" s="115" t="s">
        <v>55</v>
      </c>
      <c r="E237" s="117" t="s">
        <v>56</v>
      </c>
      <c r="F237" s="116" t="s">
        <v>57</v>
      </c>
      <c r="G237" s="116" t="s">
        <v>58</v>
      </c>
      <c r="H237" s="116" t="s">
        <v>60</v>
      </c>
    </row>
    <row r="238" spans="1:8" ht="36" customHeight="1" x14ac:dyDescent="0.2">
      <c r="A238" s="118" t="s">
        <v>685</v>
      </c>
      <c r="B238" s="119" t="s">
        <v>147</v>
      </c>
      <c r="C238" s="118" t="s">
        <v>74</v>
      </c>
      <c r="D238" s="118" t="s">
        <v>148</v>
      </c>
      <c r="E238" s="120" t="s">
        <v>76</v>
      </c>
      <c r="F238" s="121">
        <v>1</v>
      </c>
      <c r="G238" s="122">
        <f>SUM(H239:H245)</f>
        <v>0</v>
      </c>
      <c r="H238" s="122">
        <f>G238*F238</f>
        <v>0</v>
      </c>
    </row>
    <row r="239" spans="1:8" s="75" customFormat="1" ht="24" customHeight="1" x14ac:dyDescent="0.2">
      <c r="A239" s="199" t="s">
        <v>686</v>
      </c>
      <c r="B239" s="140" t="s">
        <v>709</v>
      </c>
      <c r="C239" s="199" t="s">
        <v>74</v>
      </c>
      <c r="D239" s="199" t="s">
        <v>710</v>
      </c>
      <c r="E239" s="141" t="s">
        <v>711</v>
      </c>
      <c r="F239" s="142">
        <v>1.444</v>
      </c>
      <c r="G239" s="143"/>
      <c r="H239" s="143">
        <f>TRUNC(G239*F239,2)</f>
        <v>0</v>
      </c>
    </row>
    <row r="240" spans="1:8" s="75" customFormat="1" ht="24" customHeight="1" x14ac:dyDescent="0.2">
      <c r="A240" s="199" t="s">
        <v>686</v>
      </c>
      <c r="B240" s="140" t="s">
        <v>712</v>
      </c>
      <c r="C240" s="199" t="s">
        <v>74</v>
      </c>
      <c r="D240" s="199" t="s">
        <v>713</v>
      </c>
      <c r="E240" s="141" t="s">
        <v>711</v>
      </c>
      <c r="F240" s="142">
        <v>2.3570000000000002</v>
      </c>
      <c r="G240" s="143"/>
      <c r="H240" s="143">
        <f t="shared" ref="H240:H245" si="14">TRUNC(G240*F240,2)</f>
        <v>0</v>
      </c>
    </row>
    <row r="241" spans="1:8" s="75" customFormat="1" ht="24" customHeight="1" x14ac:dyDescent="0.2">
      <c r="A241" s="199" t="s">
        <v>699</v>
      </c>
      <c r="B241" s="140" t="s">
        <v>877</v>
      </c>
      <c r="C241" s="199" t="s">
        <v>74</v>
      </c>
      <c r="D241" s="199" t="s">
        <v>878</v>
      </c>
      <c r="E241" s="141" t="s">
        <v>879</v>
      </c>
      <c r="F241" s="142">
        <v>1.7000000000000001E-2</v>
      </c>
      <c r="G241" s="143"/>
      <c r="H241" s="143">
        <f t="shared" si="14"/>
        <v>0</v>
      </c>
    </row>
    <row r="242" spans="1:8" s="75" customFormat="1" ht="24" customHeight="1" x14ac:dyDescent="0.2">
      <c r="A242" s="199" t="s">
        <v>699</v>
      </c>
      <c r="B242" s="140" t="s">
        <v>880</v>
      </c>
      <c r="C242" s="199" t="s">
        <v>74</v>
      </c>
      <c r="D242" s="199" t="s">
        <v>881</v>
      </c>
      <c r="E242" s="141" t="s">
        <v>167</v>
      </c>
      <c r="F242" s="142">
        <v>0.37</v>
      </c>
      <c r="G242" s="143"/>
      <c r="H242" s="143">
        <f t="shared" si="14"/>
        <v>0</v>
      </c>
    </row>
    <row r="243" spans="1:8" s="75" customFormat="1" ht="24" customHeight="1" x14ac:dyDescent="0.2">
      <c r="A243" s="199" t="s">
        <v>699</v>
      </c>
      <c r="B243" s="140" t="s">
        <v>882</v>
      </c>
      <c r="C243" s="199" t="s">
        <v>74</v>
      </c>
      <c r="D243" s="199" t="s">
        <v>883</v>
      </c>
      <c r="E243" s="141" t="s">
        <v>634</v>
      </c>
      <c r="F243" s="142">
        <v>3.9E-2</v>
      </c>
      <c r="G243" s="143"/>
      <c r="H243" s="143">
        <f t="shared" si="14"/>
        <v>0</v>
      </c>
    </row>
    <row r="244" spans="1:8" s="75" customFormat="1" ht="24" customHeight="1" x14ac:dyDescent="0.2">
      <c r="A244" s="199" t="s">
        <v>699</v>
      </c>
      <c r="B244" s="140" t="s">
        <v>884</v>
      </c>
      <c r="C244" s="199" t="s">
        <v>74</v>
      </c>
      <c r="D244" s="199" t="s">
        <v>885</v>
      </c>
      <c r="E244" s="141" t="s">
        <v>167</v>
      </c>
      <c r="F244" s="142">
        <v>0.44</v>
      </c>
      <c r="G244" s="143"/>
      <c r="H244" s="143">
        <f t="shared" si="14"/>
        <v>0</v>
      </c>
    </row>
    <row r="245" spans="1:8" s="75" customFormat="1" ht="24" customHeight="1" x14ac:dyDescent="0.2">
      <c r="A245" s="199" t="s">
        <v>699</v>
      </c>
      <c r="B245" s="140" t="s">
        <v>886</v>
      </c>
      <c r="C245" s="199" t="s">
        <v>74</v>
      </c>
      <c r="D245" s="199" t="s">
        <v>887</v>
      </c>
      <c r="E245" s="141" t="s">
        <v>167</v>
      </c>
      <c r="F245" s="142">
        <v>1.38</v>
      </c>
      <c r="G245" s="143"/>
      <c r="H245" s="143">
        <f t="shared" si="14"/>
        <v>0</v>
      </c>
    </row>
    <row r="246" spans="1:8" s="75" customFormat="1" x14ac:dyDescent="0.2">
      <c r="A246" s="200"/>
      <c r="B246" s="200"/>
      <c r="C246" s="200"/>
      <c r="D246" s="200"/>
      <c r="E246" s="200"/>
      <c r="F246" s="145"/>
      <c r="G246" s="200"/>
      <c r="H246" s="145"/>
    </row>
    <row r="247" spans="1:8" s="75" customFormat="1" ht="15" thickBot="1" x14ac:dyDescent="0.25">
      <c r="A247" s="200"/>
      <c r="B247" s="200"/>
      <c r="C247" s="200"/>
      <c r="D247" s="200"/>
      <c r="E247" s="200"/>
      <c r="F247" s="229"/>
      <c r="G247" s="229"/>
      <c r="H247" s="145"/>
    </row>
    <row r="248" spans="1:8" ht="0.95" customHeight="1" thickTop="1" x14ac:dyDescent="0.2">
      <c r="A248" s="130"/>
      <c r="B248" s="130"/>
      <c r="C248" s="130"/>
      <c r="D248" s="130"/>
      <c r="E248" s="130"/>
      <c r="F248" s="130"/>
      <c r="G248" s="130"/>
      <c r="H248" s="130"/>
    </row>
    <row r="249" spans="1:8" ht="18" customHeight="1" x14ac:dyDescent="0.2">
      <c r="A249" s="115" t="s">
        <v>149</v>
      </c>
      <c r="B249" s="116" t="s">
        <v>53</v>
      </c>
      <c r="C249" s="115" t="s">
        <v>54</v>
      </c>
      <c r="D249" s="115" t="s">
        <v>55</v>
      </c>
      <c r="E249" s="117" t="s">
        <v>56</v>
      </c>
      <c r="F249" s="116" t="s">
        <v>57</v>
      </c>
      <c r="G249" s="116" t="s">
        <v>58</v>
      </c>
      <c r="H249" s="116" t="s">
        <v>60</v>
      </c>
    </row>
    <row r="250" spans="1:8" ht="24" customHeight="1" x14ac:dyDescent="0.2">
      <c r="A250" s="118" t="s">
        <v>685</v>
      </c>
      <c r="B250" s="119" t="s">
        <v>150</v>
      </c>
      <c r="C250" s="118" t="s">
        <v>74</v>
      </c>
      <c r="D250" s="118" t="s">
        <v>151</v>
      </c>
      <c r="E250" s="120" t="s">
        <v>76</v>
      </c>
      <c r="F250" s="121">
        <v>1</v>
      </c>
      <c r="G250" s="122">
        <f>SUM(H251:H255)</f>
        <v>0</v>
      </c>
      <c r="H250" s="122">
        <f>G250*F250</f>
        <v>0</v>
      </c>
    </row>
    <row r="251" spans="1:8" ht="24" customHeight="1" x14ac:dyDescent="0.2">
      <c r="A251" s="123" t="s">
        <v>686</v>
      </c>
      <c r="B251" s="124" t="s">
        <v>888</v>
      </c>
      <c r="C251" s="123" t="s">
        <v>74</v>
      </c>
      <c r="D251" s="123" t="s">
        <v>889</v>
      </c>
      <c r="E251" s="125" t="s">
        <v>711</v>
      </c>
      <c r="F251" s="126">
        <v>5.6300000000000003E-2</v>
      </c>
      <c r="G251" s="127"/>
      <c r="H251" s="127">
        <f>TRUNC(G251*F251,2)</f>
        <v>0</v>
      </c>
    </row>
    <row r="252" spans="1:8" ht="24" customHeight="1" x14ac:dyDescent="0.2">
      <c r="A252" s="123" t="s">
        <v>686</v>
      </c>
      <c r="B252" s="124" t="s">
        <v>758</v>
      </c>
      <c r="C252" s="123" t="s">
        <v>74</v>
      </c>
      <c r="D252" s="123" t="s">
        <v>759</v>
      </c>
      <c r="E252" s="125" t="s">
        <v>711</v>
      </c>
      <c r="F252" s="126">
        <v>5.5800000000000002E-2</v>
      </c>
      <c r="G252" s="127"/>
      <c r="H252" s="127">
        <f t="shared" ref="H252:H255" si="15">TRUNC(G252*F252,2)</f>
        <v>0</v>
      </c>
    </row>
    <row r="253" spans="1:8" ht="24" customHeight="1" x14ac:dyDescent="0.2">
      <c r="A253" s="131" t="s">
        <v>699</v>
      </c>
      <c r="B253" s="132" t="s">
        <v>890</v>
      </c>
      <c r="C253" s="131" t="s">
        <v>74</v>
      </c>
      <c r="D253" s="131" t="s">
        <v>891</v>
      </c>
      <c r="E253" s="133" t="s">
        <v>879</v>
      </c>
      <c r="F253" s="134">
        <v>0.62419999999999998</v>
      </c>
      <c r="G253" s="135"/>
      <c r="H253" s="127">
        <f t="shared" si="15"/>
        <v>0</v>
      </c>
    </row>
    <row r="254" spans="1:8" ht="24" customHeight="1" x14ac:dyDescent="0.2">
      <c r="A254" s="131" t="s">
        <v>699</v>
      </c>
      <c r="B254" s="132" t="s">
        <v>892</v>
      </c>
      <c r="C254" s="131" t="s">
        <v>74</v>
      </c>
      <c r="D254" s="131" t="s">
        <v>893</v>
      </c>
      <c r="E254" s="133" t="s">
        <v>71</v>
      </c>
      <c r="F254" s="134">
        <v>0.1</v>
      </c>
      <c r="G254" s="135"/>
      <c r="H254" s="127">
        <f t="shared" si="15"/>
        <v>0</v>
      </c>
    </row>
    <row r="255" spans="1:8" ht="36" customHeight="1" x14ac:dyDescent="0.2">
      <c r="A255" s="131" t="s">
        <v>699</v>
      </c>
      <c r="B255" s="132" t="s">
        <v>894</v>
      </c>
      <c r="C255" s="131" t="s">
        <v>74</v>
      </c>
      <c r="D255" s="131" t="s">
        <v>895</v>
      </c>
      <c r="E255" s="133" t="s">
        <v>76</v>
      </c>
      <c r="F255" s="134">
        <v>1.05</v>
      </c>
      <c r="G255" s="135"/>
      <c r="H255" s="127">
        <f t="shared" si="15"/>
        <v>0</v>
      </c>
    </row>
    <row r="256" spans="1:8" x14ac:dyDescent="0.2">
      <c r="A256" s="128"/>
      <c r="B256" s="128"/>
      <c r="C256" s="128"/>
      <c r="D256" s="128"/>
      <c r="E256" s="128"/>
      <c r="F256" s="129"/>
      <c r="G256" s="128"/>
      <c r="H256" s="129"/>
    </row>
    <row r="257" spans="1:8" ht="15" thickBot="1" x14ac:dyDescent="0.25">
      <c r="A257" s="128"/>
      <c r="B257" s="128"/>
      <c r="C257" s="128"/>
      <c r="D257" s="128"/>
      <c r="E257" s="128"/>
      <c r="F257" s="228"/>
      <c r="G257" s="228"/>
      <c r="H257" s="129"/>
    </row>
    <row r="258" spans="1:8" ht="0.95" customHeight="1" thickTop="1" x14ac:dyDescent="0.2">
      <c r="A258" s="130"/>
      <c r="B258" s="130"/>
      <c r="C258" s="130"/>
      <c r="D258" s="130"/>
      <c r="E258" s="130"/>
      <c r="F258" s="130"/>
      <c r="G258" s="130"/>
      <c r="H258" s="130"/>
    </row>
    <row r="259" spans="1:8" ht="18" customHeight="1" x14ac:dyDescent="0.2">
      <c r="A259" s="115" t="s">
        <v>152</v>
      </c>
      <c r="B259" s="116" t="s">
        <v>53</v>
      </c>
      <c r="C259" s="115" t="s">
        <v>54</v>
      </c>
      <c r="D259" s="115" t="s">
        <v>55</v>
      </c>
      <c r="E259" s="117" t="s">
        <v>56</v>
      </c>
      <c r="F259" s="116" t="s">
        <v>57</v>
      </c>
      <c r="G259" s="116" t="s">
        <v>58</v>
      </c>
      <c r="H259" s="116" t="s">
        <v>60</v>
      </c>
    </row>
    <row r="260" spans="1:8" ht="36" customHeight="1" x14ac:dyDescent="0.2">
      <c r="A260" s="118" t="s">
        <v>685</v>
      </c>
      <c r="B260" s="119" t="s">
        <v>153</v>
      </c>
      <c r="C260" s="118" t="s">
        <v>66</v>
      </c>
      <c r="D260" s="118" t="s">
        <v>154</v>
      </c>
      <c r="E260" s="120" t="s">
        <v>145</v>
      </c>
      <c r="F260" s="121">
        <v>1</v>
      </c>
      <c r="G260" s="122">
        <f>SUM(H261:H265)</f>
        <v>0</v>
      </c>
      <c r="H260" s="122">
        <f>G260*F260</f>
        <v>0</v>
      </c>
    </row>
    <row r="261" spans="1:8" s="75" customFormat="1" ht="24" customHeight="1" x14ac:dyDescent="0.2">
      <c r="A261" s="199" t="s">
        <v>686</v>
      </c>
      <c r="B261" s="140" t="s">
        <v>756</v>
      </c>
      <c r="C261" s="199" t="s">
        <v>74</v>
      </c>
      <c r="D261" s="199" t="s">
        <v>757</v>
      </c>
      <c r="E261" s="141" t="s">
        <v>711</v>
      </c>
      <c r="F261" s="142">
        <v>6.25E-2</v>
      </c>
      <c r="G261" s="143"/>
      <c r="H261" s="143">
        <f>TRUNC(G261*F261,2)</f>
        <v>0</v>
      </c>
    </row>
    <row r="262" spans="1:8" s="75" customFormat="1" ht="24" customHeight="1" x14ac:dyDescent="0.2">
      <c r="A262" s="199" t="s">
        <v>686</v>
      </c>
      <c r="B262" s="140" t="s">
        <v>896</v>
      </c>
      <c r="C262" s="199" t="s">
        <v>74</v>
      </c>
      <c r="D262" s="199" t="s">
        <v>897</v>
      </c>
      <c r="E262" s="141" t="s">
        <v>711</v>
      </c>
      <c r="F262" s="142">
        <v>6.25E-2</v>
      </c>
      <c r="G262" s="143"/>
      <c r="H262" s="143">
        <f t="shared" ref="H262:H265" si="16">TRUNC(G262*F262,2)</f>
        <v>0</v>
      </c>
    </row>
    <row r="263" spans="1:8" s="75" customFormat="1" ht="24" customHeight="1" x14ac:dyDescent="0.2">
      <c r="A263" s="199" t="s">
        <v>699</v>
      </c>
      <c r="B263" s="140" t="s">
        <v>898</v>
      </c>
      <c r="C263" s="199" t="s">
        <v>187</v>
      </c>
      <c r="D263" s="199" t="s">
        <v>899</v>
      </c>
      <c r="E263" s="141" t="s">
        <v>145</v>
      </c>
      <c r="F263" s="142">
        <v>0.125</v>
      </c>
      <c r="G263" s="143"/>
      <c r="H263" s="143">
        <f t="shared" si="16"/>
        <v>0</v>
      </c>
    </row>
    <row r="264" spans="1:8" s="75" customFormat="1" ht="24" customHeight="1" x14ac:dyDescent="0.2">
      <c r="A264" s="199" t="s">
        <v>699</v>
      </c>
      <c r="B264" s="140" t="s">
        <v>900</v>
      </c>
      <c r="C264" s="199" t="s">
        <v>187</v>
      </c>
      <c r="D264" s="199" t="s">
        <v>901</v>
      </c>
      <c r="E264" s="141" t="s">
        <v>95</v>
      </c>
      <c r="F264" s="142">
        <v>0.125</v>
      </c>
      <c r="G264" s="143"/>
      <c r="H264" s="143">
        <f t="shared" si="16"/>
        <v>0</v>
      </c>
    </row>
    <row r="265" spans="1:8" s="75" customFormat="1" ht="24" customHeight="1" x14ac:dyDescent="0.2">
      <c r="A265" s="199" t="s">
        <v>699</v>
      </c>
      <c r="B265" s="140" t="s">
        <v>902</v>
      </c>
      <c r="C265" s="199" t="s">
        <v>187</v>
      </c>
      <c r="D265" s="199" t="s">
        <v>903</v>
      </c>
      <c r="E265" s="141" t="s">
        <v>904</v>
      </c>
      <c r="F265" s="142">
        <v>6.875E-3</v>
      </c>
      <c r="G265" s="143"/>
      <c r="H265" s="143">
        <f t="shared" si="16"/>
        <v>0</v>
      </c>
    </row>
    <row r="266" spans="1:8" s="75" customFormat="1" x14ac:dyDescent="0.2">
      <c r="A266" s="200"/>
      <c r="B266" s="200"/>
      <c r="C266" s="200"/>
      <c r="D266" s="200"/>
      <c r="E266" s="200"/>
      <c r="F266" s="145"/>
      <c r="G266" s="200"/>
      <c r="H266" s="145"/>
    </row>
    <row r="267" spans="1:8" s="75" customFormat="1" ht="15" thickBot="1" x14ac:dyDescent="0.25">
      <c r="A267" s="200"/>
      <c r="B267" s="200"/>
      <c r="C267" s="200"/>
      <c r="D267" s="200"/>
      <c r="E267" s="200"/>
      <c r="F267" s="229"/>
      <c r="G267" s="229"/>
      <c r="H267" s="145"/>
    </row>
    <row r="268" spans="1:8" ht="0.95" customHeight="1" thickTop="1" x14ac:dyDescent="0.2">
      <c r="A268" s="130"/>
      <c r="B268" s="130"/>
      <c r="C268" s="130"/>
      <c r="D268" s="130"/>
      <c r="E268" s="130"/>
      <c r="F268" s="130"/>
      <c r="G268" s="130"/>
      <c r="H268" s="130"/>
    </row>
    <row r="269" spans="1:8" ht="18" customHeight="1" x14ac:dyDescent="0.2">
      <c r="A269" s="150" t="s">
        <v>155</v>
      </c>
      <c r="B269" s="151" t="s">
        <v>53</v>
      </c>
      <c r="C269" s="150" t="s">
        <v>54</v>
      </c>
      <c r="D269" s="150" t="s">
        <v>55</v>
      </c>
      <c r="E269" s="152" t="s">
        <v>56</v>
      </c>
      <c r="F269" s="151" t="s">
        <v>57</v>
      </c>
      <c r="G269" s="151" t="s">
        <v>58</v>
      </c>
      <c r="H269" s="151" t="s">
        <v>60</v>
      </c>
    </row>
    <row r="270" spans="1:8" ht="24" customHeight="1" x14ac:dyDescent="0.2">
      <c r="A270" s="118" t="s">
        <v>685</v>
      </c>
      <c r="B270" s="119" t="s">
        <v>156</v>
      </c>
      <c r="C270" s="118" t="s">
        <v>121</v>
      </c>
      <c r="D270" s="118" t="s">
        <v>157</v>
      </c>
      <c r="E270" s="120" t="s">
        <v>145</v>
      </c>
      <c r="F270" s="121">
        <v>1</v>
      </c>
      <c r="G270" s="122"/>
      <c r="H270" s="122">
        <f>G270*F270</f>
        <v>0</v>
      </c>
    </row>
    <row r="271" spans="1:8" ht="15" customHeight="1" x14ac:dyDescent="0.2">
      <c r="A271" s="235" t="s">
        <v>810</v>
      </c>
      <c r="B271" s="230" t="s">
        <v>53</v>
      </c>
      <c r="C271" s="235" t="s">
        <v>54</v>
      </c>
      <c r="D271" s="235" t="s">
        <v>811</v>
      </c>
      <c r="E271" s="201"/>
      <c r="F271" s="234" t="s">
        <v>812</v>
      </c>
      <c r="G271" s="230"/>
      <c r="H271" s="230" t="s">
        <v>813</v>
      </c>
    </row>
    <row r="272" spans="1:8" ht="15" customHeight="1" x14ac:dyDescent="0.2">
      <c r="A272" s="230"/>
      <c r="B272" s="230"/>
      <c r="C272" s="230"/>
      <c r="D272" s="230"/>
      <c r="E272" s="116" t="s">
        <v>815</v>
      </c>
      <c r="F272" s="116" t="s">
        <v>814</v>
      </c>
      <c r="G272" s="116" t="s">
        <v>815</v>
      </c>
      <c r="H272" s="230"/>
    </row>
    <row r="273" spans="1:8" ht="24" customHeight="1" x14ac:dyDescent="0.2">
      <c r="A273" s="131" t="s">
        <v>699</v>
      </c>
      <c r="B273" s="132" t="s">
        <v>905</v>
      </c>
      <c r="C273" s="131" t="s">
        <v>121</v>
      </c>
      <c r="D273" s="131" t="s">
        <v>906</v>
      </c>
      <c r="E273" s="135"/>
      <c r="F273" s="136"/>
      <c r="G273" s="136"/>
      <c r="H273" s="136"/>
    </row>
    <row r="274" spans="1:8" ht="24" customHeight="1" x14ac:dyDescent="0.2">
      <c r="A274" s="131" t="s">
        <v>699</v>
      </c>
      <c r="B274" s="132" t="s">
        <v>907</v>
      </c>
      <c r="C274" s="131" t="s">
        <v>121</v>
      </c>
      <c r="D274" s="131" t="s">
        <v>908</v>
      </c>
      <c r="E274" s="135"/>
      <c r="F274" s="136"/>
      <c r="G274" s="136"/>
      <c r="H274" s="136"/>
    </row>
    <row r="275" spans="1:8" ht="24" customHeight="1" x14ac:dyDescent="0.2">
      <c r="A275" s="131" t="s">
        <v>699</v>
      </c>
      <c r="B275" s="132" t="s">
        <v>909</v>
      </c>
      <c r="C275" s="131" t="s">
        <v>121</v>
      </c>
      <c r="D275" s="131" t="s">
        <v>910</v>
      </c>
      <c r="E275" s="135"/>
      <c r="F275" s="136"/>
      <c r="G275" s="136"/>
      <c r="H275" s="136"/>
    </row>
    <row r="276" spans="1:8" ht="20.100000000000001" customHeight="1" x14ac:dyDescent="0.2">
      <c r="A276" s="233"/>
      <c r="B276" s="233"/>
      <c r="C276" s="233"/>
      <c r="D276" s="233"/>
      <c r="E276" s="233" t="s">
        <v>818</v>
      </c>
      <c r="F276" s="233"/>
      <c r="G276" s="233"/>
      <c r="H276" s="137">
        <v>5.7321999999999997</v>
      </c>
    </row>
    <row r="277" spans="1:8" ht="20.100000000000001" customHeight="1" x14ac:dyDescent="0.2">
      <c r="A277" s="115" t="s">
        <v>819</v>
      </c>
      <c r="B277" s="116" t="s">
        <v>53</v>
      </c>
      <c r="C277" s="115" t="s">
        <v>54</v>
      </c>
      <c r="D277" s="115" t="s">
        <v>789</v>
      </c>
      <c r="E277" s="230"/>
      <c r="F277" s="230"/>
      <c r="G277" s="230"/>
      <c r="H277" s="116" t="s">
        <v>813</v>
      </c>
    </row>
    <row r="278" spans="1:8" ht="24" customHeight="1" x14ac:dyDescent="0.2">
      <c r="A278" s="131" t="s">
        <v>699</v>
      </c>
      <c r="B278" s="132" t="s">
        <v>911</v>
      </c>
      <c r="C278" s="131" t="s">
        <v>121</v>
      </c>
      <c r="D278" s="131" t="s">
        <v>912</v>
      </c>
      <c r="E278" s="131"/>
      <c r="F278" s="131"/>
      <c r="G278" s="136"/>
      <c r="H278" s="136"/>
    </row>
    <row r="279" spans="1:8" ht="24" customHeight="1" x14ac:dyDescent="0.2">
      <c r="A279" s="131" t="s">
        <v>699</v>
      </c>
      <c r="B279" s="132" t="s">
        <v>820</v>
      </c>
      <c r="C279" s="131" t="s">
        <v>121</v>
      </c>
      <c r="D279" s="131" t="s">
        <v>821</v>
      </c>
      <c r="E279" s="131"/>
      <c r="F279" s="131"/>
      <c r="G279" s="136"/>
      <c r="H279" s="136"/>
    </row>
    <row r="280" spans="1:8" ht="20.100000000000001" customHeight="1" x14ac:dyDescent="0.2">
      <c r="A280" s="233"/>
      <c r="B280" s="233"/>
      <c r="C280" s="233"/>
      <c r="D280" s="233"/>
      <c r="E280" s="233" t="s">
        <v>822</v>
      </c>
      <c r="F280" s="233"/>
      <c r="G280" s="233"/>
      <c r="H280" s="137"/>
    </row>
    <row r="281" spans="1:8" ht="20.100000000000001" customHeight="1" x14ac:dyDescent="0.2">
      <c r="A281" s="233"/>
      <c r="B281" s="233"/>
      <c r="C281" s="233"/>
      <c r="D281" s="233"/>
      <c r="E281" s="233" t="s">
        <v>823</v>
      </c>
      <c r="F281" s="233"/>
      <c r="G281" s="233"/>
      <c r="H281" s="137"/>
    </row>
    <row r="282" spans="1:8" ht="20.100000000000001" customHeight="1" x14ac:dyDescent="0.2">
      <c r="A282" s="233"/>
      <c r="B282" s="233"/>
      <c r="C282" s="233"/>
      <c r="D282" s="233"/>
      <c r="E282" s="233" t="s">
        <v>824</v>
      </c>
      <c r="F282" s="233"/>
      <c r="G282" s="233"/>
      <c r="H282" s="137"/>
    </row>
    <row r="283" spans="1:8" ht="20.100000000000001" customHeight="1" x14ac:dyDescent="0.2">
      <c r="A283" s="233"/>
      <c r="B283" s="233"/>
      <c r="C283" s="233"/>
      <c r="D283" s="233"/>
      <c r="E283" s="233" t="s">
        <v>825</v>
      </c>
      <c r="F283" s="233"/>
      <c r="G283" s="233"/>
      <c r="H283" s="137"/>
    </row>
    <row r="284" spans="1:8" ht="20.100000000000001" customHeight="1" x14ac:dyDescent="0.2">
      <c r="A284" s="233"/>
      <c r="B284" s="233"/>
      <c r="C284" s="233"/>
      <c r="D284" s="233"/>
      <c r="E284" s="233" t="s">
        <v>826</v>
      </c>
      <c r="F284" s="233"/>
      <c r="G284" s="233"/>
      <c r="H284" s="137"/>
    </row>
    <row r="285" spans="1:8" ht="20.100000000000001" customHeight="1" x14ac:dyDescent="0.2">
      <c r="A285" s="233"/>
      <c r="B285" s="233"/>
      <c r="C285" s="233"/>
      <c r="D285" s="233"/>
      <c r="E285" s="233" t="s">
        <v>827</v>
      </c>
      <c r="F285" s="233"/>
      <c r="G285" s="233"/>
      <c r="H285" s="137"/>
    </row>
    <row r="286" spans="1:8" ht="20.100000000000001" customHeight="1" x14ac:dyDescent="0.2">
      <c r="A286" s="233"/>
      <c r="B286" s="233"/>
      <c r="C286" s="233"/>
      <c r="D286" s="233"/>
      <c r="E286" s="233" t="s">
        <v>828</v>
      </c>
      <c r="F286" s="233"/>
      <c r="G286" s="233"/>
      <c r="H286" s="137"/>
    </row>
    <row r="287" spans="1:8" ht="20.100000000000001" customHeight="1" x14ac:dyDescent="0.2">
      <c r="A287" s="115" t="s">
        <v>913</v>
      </c>
      <c r="B287" s="116" t="s">
        <v>54</v>
      </c>
      <c r="C287" s="115" t="s">
        <v>53</v>
      </c>
      <c r="D287" s="115" t="s">
        <v>914</v>
      </c>
      <c r="E287" s="230" t="s">
        <v>831</v>
      </c>
      <c r="F287" s="230"/>
      <c r="G287" s="230"/>
      <c r="H287" s="116" t="s">
        <v>813</v>
      </c>
    </row>
    <row r="288" spans="1:8" ht="24" customHeight="1" x14ac:dyDescent="0.2">
      <c r="A288" s="123" t="s">
        <v>915</v>
      </c>
      <c r="B288" s="124" t="s">
        <v>121</v>
      </c>
      <c r="C288" s="123">
        <v>1107892</v>
      </c>
      <c r="D288" s="123" t="s">
        <v>916</v>
      </c>
      <c r="E288" s="231"/>
      <c r="F288" s="231"/>
      <c r="G288" s="232"/>
      <c r="H288" s="138"/>
    </row>
    <row r="289" spans="1:8" ht="20.100000000000001" customHeight="1" x14ac:dyDescent="0.2">
      <c r="A289" s="233"/>
      <c r="B289" s="233"/>
      <c r="C289" s="233"/>
      <c r="D289" s="233"/>
      <c r="E289" s="233" t="s">
        <v>917</v>
      </c>
      <c r="F289" s="233"/>
      <c r="G289" s="233"/>
      <c r="H289" s="137"/>
    </row>
    <row r="290" spans="1:8" x14ac:dyDescent="0.2">
      <c r="A290" s="128"/>
      <c r="B290" s="128"/>
      <c r="C290" s="128"/>
      <c r="D290" s="128"/>
      <c r="E290" s="128"/>
      <c r="F290" s="129"/>
      <c r="G290" s="128"/>
      <c r="H290" s="129"/>
    </row>
    <row r="291" spans="1:8" ht="15" thickBot="1" x14ac:dyDescent="0.25">
      <c r="A291" s="128"/>
      <c r="B291" s="128"/>
      <c r="C291" s="128"/>
      <c r="D291" s="128"/>
      <c r="E291" s="128"/>
      <c r="F291" s="228"/>
      <c r="G291" s="228"/>
      <c r="H291" s="129"/>
    </row>
    <row r="292" spans="1:8" ht="0.95" customHeight="1" thickTop="1" x14ac:dyDescent="0.2">
      <c r="A292" s="130"/>
      <c r="B292" s="130"/>
      <c r="C292" s="130"/>
      <c r="D292" s="130"/>
      <c r="E292" s="130"/>
      <c r="F292" s="130"/>
      <c r="G292" s="130"/>
      <c r="H292" s="130"/>
    </row>
    <row r="293" spans="1:8" ht="18" customHeight="1" x14ac:dyDescent="0.2">
      <c r="A293" s="115" t="s">
        <v>158</v>
      </c>
      <c r="B293" s="116" t="s">
        <v>53</v>
      </c>
      <c r="C293" s="115" t="s">
        <v>54</v>
      </c>
      <c r="D293" s="115" t="s">
        <v>55</v>
      </c>
      <c r="E293" s="117" t="s">
        <v>56</v>
      </c>
      <c r="F293" s="116" t="s">
        <v>57</v>
      </c>
      <c r="G293" s="116" t="s">
        <v>58</v>
      </c>
      <c r="H293" s="116" t="s">
        <v>60</v>
      </c>
    </row>
    <row r="294" spans="1:8" ht="36" customHeight="1" x14ac:dyDescent="0.2">
      <c r="A294" s="118" t="s">
        <v>685</v>
      </c>
      <c r="B294" s="119" t="s">
        <v>159</v>
      </c>
      <c r="C294" s="118" t="s">
        <v>74</v>
      </c>
      <c r="D294" s="118" t="s">
        <v>160</v>
      </c>
      <c r="E294" s="120" t="s">
        <v>71</v>
      </c>
      <c r="F294" s="121">
        <v>1</v>
      </c>
      <c r="G294" s="122">
        <f>SUM(H295:H298)</f>
        <v>0</v>
      </c>
      <c r="H294" s="122">
        <f>G294*F294</f>
        <v>0</v>
      </c>
    </row>
    <row r="295" spans="1:8" s="75" customFormat="1" ht="36" customHeight="1" x14ac:dyDescent="0.2">
      <c r="A295" s="199" t="s">
        <v>686</v>
      </c>
      <c r="B295" s="140" t="s">
        <v>918</v>
      </c>
      <c r="C295" s="199" t="s">
        <v>74</v>
      </c>
      <c r="D295" s="199" t="s">
        <v>919</v>
      </c>
      <c r="E295" s="141" t="s">
        <v>100</v>
      </c>
      <c r="F295" s="142">
        <v>8.0000000000000002E-3</v>
      </c>
      <c r="G295" s="143"/>
      <c r="H295" s="143">
        <f>TRUNC(G295*F295,2)</f>
        <v>0</v>
      </c>
    </row>
    <row r="296" spans="1:8" s="75" customFormat="1" ht="24" customHeight="1" x14ac:dyDescent="0.2">
      <c r="A296" s="199" t="s">
        <v>686</v>
      </c>
      <c r="B296" s="140" t="s">
        <v>756</v>
      </c>
      <c r="C296" s="199" t="s">
        <v>74</v>
      </c>
      <c r="D296" s="199" t="s">
        <v>757</v>
      </c>
      <c r="E296" s="141" t="s">
        <v>711</v>
      </c>
      <c r="F296" s="142">
        <v>2.6</v>
      </c>
      <c r="G296" s="143"/>
      <c r="H296" s="143">
        <f t="shared" ref="H296:H298" si="17">TRUNC(G296*F296,2)</f>
        <v>0</v>
      </c>
    </row>
    <row r="297" spans="1:8" s="75" customFormat="1" ht="24" customHeight="1" x14ac:dyDescent="0.2">
      <c r="A297" s="199" t="s">
        <v>686</v>
      </c>
      <c r="B297" s="140" t="s">
        <v>758</v>
      </c>
      <c r="C297" s="199" t="s">
        <v>74</v>
      </c>
      <c r="D297" s="199" t="s">
        <v>759</v>
      </c>
      <c r="E297" s="141" t="s">
        <v>711</v>
      </c>
      <c r="F297" s="142">
        <v>2.6509999999999998</v>
      </c>
      <c r="G297" s="143"/>
      <c r="H297" s="143">
        <f t="shared" si="17"/>
        <v>0</v>
      </c>
    </row>
    <row r="298" spans="1:8" s="75" customFormat="1" ht="36" customHeight="1" x14ac:dyDescent="0.2">
      <c r="A298" s="199" t="s">
        <v>699</v>
      </c>
      <c r="B298" s="140" t="s">
        <v>920</v>
      </c>
      <c r="C298" s="199" t="s">
        <v>74</v>
      </c>
      <c r="D298" s="199" t="s">
        <v>921</v>
      </c>
      <c r="E298" s="141" t="s">
        <v>71</v>
      </c>
      <c r="F298" s="142">
        <v>1</v>
      </c>
      <c r="G298" s="143"/>
      <c r="H298" s="143">
        <f t="shared" si="17"/>
        <v>0</v>
      </c>
    </row>
    <row r="299" spans="1:8" s="75" customFormat="1" x14ac:dyDescent="0.2">
      <c r="A299" s="200"/>
      <c r="B299" s="200"/>
      <c r="C299" s="200"/>
      <c r="D299" s="200"/>
      <c r="E299" s="200"/>
      <c r="F299" s="145"/>
      <c r="G299" s="200"/>
      <c r="H299" s="145"/>
    </row>
    <row r="300" spans="1:8" s="75" customFormat="1" ht="15" thickBot="1" x14ac:dyDescent="0.25">
      <c r="A300" s="200"/>
      <c r="B300" s="200"/>
      <c r="C300" s="200"/>
      <c r="D300" s="200"/>
      <c r="E300" s="200"/>
      <c r="F300" s="229"/>
      <c r="G300" s="229"/>
      <c r="H300" s="145"/>
    </row>
    <row r="301" spans="1:8" ht="0.95" customHeight="1" thickTop="1" x14ac:dyDescent="0.2">
      <c r="A301" s="130"/>
      <c r="B301" s="130"/>
      <c r="C301" s="130"/>
      <c r="D301" s="130"/>
      <c r="E301" s="130"/>
      <c r="F301" s="130"/>
      <c r="G301" s="130"/>
      <c r="H301" s="130"/>
    </row>
    <row r="302" spans="1:8" ht="18" customHeight="1" x14ac:dyDescent="0.2">
      <c r="A302" s="115" t="s">
        <v>161</v>
      </c>
      <c r="B302" s="116" t="s">
        <v>53</v>
      </c>
      <c r="C302" s="115" t="s">
        <v>54</v>
      </c>
      <c r="D302" s="115" t="s">
        <v>55</v>
      </c>
      <c r="E302" s="117" t="s">
        <v>56</v>
      </c>
      <c r="F302" s="116" t="s">
        <v>57</v>
      </c>
      <c r="G302" s="116" t="s">
        <v>58</v>
      </c>
      <c r="H302" s="116" t="s">
        <v>60</v>
      </c>
    </row>
    <row r="303" spans="1:8" ht="36" customHeight="1" x14ac:dyDescent="0.2">
      <c r="A303" s="118" t="s">
        <v>685</v>
      </c>
      <c r="B303" s="119" t="s">
        <v>162</v>
      </c>
      <c r="C303" s="118" t="s">
        <v>74</v>
      </c>
      <c r="D303" s="118" t="s">
        <v>163</v>
      </c>
      <c r="E303" s="120" t="s">
        <v>71</v>
      </c>
      <c r="F303" s="121">
        <v>1</v>
      </c>
      <c r="G303" s="122">
        <f>SUM(H304:H313)</f>
        <v>0</v>
      </c>
      <c r="H303" s="122">
        <f>G303*F303</f>
        <v>0</v>
      </c>
    </row>
    <row r="304" spans="1:8" s="75" customFormat="1" ht="60" customHeight="1" x14ac:dyDescent="0.2">
      <c r="A304" s="199" t="s">
        <v>686</v>
      </c>
      <c r="B304" s="140" t="s">
        <v>922</v>
      </c>
      <c r="C304" s="199" t="s">
        <v>74</v>
      </c>
      <c r="D304" s="199" t="s">
        <v>923</v>
      </c>
      <c r="E304" s="141" t="s">
        <v>703</v>
      </c>
      <c r="F304" s="142">
        <v>1.3599999999999999E-2</v>
      </c>
      <c r="G304" s="143"/>
      <c r="H304" s="143">
        <f>TRUNC(G304*F304,2)</f>
        <v>0</v>
      </c>
    </row>
    <row r="305" spans="1:8" s="75" customFormat="1" ht="60" customHeight="1" x14ac:dyDescent="0.2">
      <c r="A305" s="199" t="s">
        <v>686</v>
      </c>
      <c r="B305" s="140" t="s">
        <v>924</v>
      </c>
      <c r="C305" s="199" t="s">
        <v>74</v>
      </c>
      <c r="D305" s="199" t="s">
        <v>925</v>
      </c>
      <c r="E305" s="141" t="s">
        <v>706</v>
      </c>
      <c r="F305" s="142">
        <v>4.5600000000000002E-2</v>
      </c>
      <c r="G305" s="143"/>
      <c r="H305" s="143">
        <f t="shared" ref="H305:H313" si="18">TRUNC(G305*F305,2)</f>
        <v>0</v>
      </c>
    </row>
    <row r="306" spans="1:8" s="75" customFormat="1" ht="36" customHeight="1" x14ac:dyDescent="0.2">
      <c r="A306" s="199" t="s">
        <v>686</v>
      </c>
      <c r="B306" s="140" t="s">
        <v>926</v>
      </c>
      <c r="C306" s="199" t="s">
        <v>74</v>
      </c>
      <c r="D306" s="199" t="s">
        <v>927</v>
      </c>
      <c r="E306" s="141" t="s">
        <v>100</v>
      </c>
      <c r="F306" s="142">
        <v>0.1163</v>
      </c>
      <c r="G306" s="143"/>
      <c r="H306" s="143">
        <f t="shared" si="18"/>
        <v>0</v>
      </c>
    </row>
    <row r="307" spans="1:8" s="75" customFormat="1" ht="36" customHeight="1" x14ac:dyDescent="0.2">
      <c r="A307" s="199" t="s">
        <v>686</v>
      </c>
      <c r="B307" s="140" t="s">
        <v>928</v>
      </c>
      <c r="C307" s="199" t="s">
        <v>74</v>
      </c>
      <c r="D307" s="199" t="s">
        <v>929</v>
      </c>
      <c r="E307" s="141" t="s">
        <v>100</v>
      </c>
      <c r="F307" s="142">
        <v>7.0000000000000007E-2</v>
      </c>
      <c r="G307" s="143"/>
      <c r="H307" s="143">
        <f t="shared" si="18"/>
        <v>0</v>
      </c>
    </row>
    <row r="308" spans="1:8" s="75" customFormat="1" ht="36" customHeight="1" x14ac:dyDescent="0.2">
      <c r="A308" s="199" t="s">
        <v>686</v>
      </c>
      <c r="B308" s="140" t="s">
        <v>930</v>
      </c>
      <c r="C308" s="199" t="s">
        <v>74</v>
      </c>
      <c r="D308" s="199" t="s">
        <v>931</v>
      </c>
      <c r="E308" s="141" t="s">
        <v>76</v>
      </c>
      <c r="F308" s="142">
        <v>1.21</v>
      </c>
      <c r="G308" s="143"/>
      <c r="H308" s="143">
        <f t="shared" si="18"/>
        <v>0</v>
      </c>
    </row>
    <row r="309" spans="1:8" s="75" customFormat="1" ht="36" customHeight="1" x14ac:dyDescent="0.2">
      <c r="A309" s="199" t="s">
        <v>686</v>
      </c>
      <c r="B309" s="140" t="s">
        <v>918</v>
      </c>
      <c r="C309" s="199" t="s">
        <v>74</v>
      </c>
      <c r="D309" s="199" t="s">
        <v>919</v>
      </c>
      <c r="E309" s="141" t="s">
        <v>100</v>
      </c>
      <c r="F309" s="142">
        <v>1.6999999999999999E-3</v>
      </c>
      <c r="G309" s="143"/>
      <c r="H309" s="143">
        <f t="shared" si="18"/>
        <v>0</v>
      </c>
    </row>
    <row r="310" spans="1:8" s="75" customFormat="1" ht="36" customHeight="1" x14ac:dyDescent="0.2">
      <c r="A310" s="199" t="s">
        <v>686</v>
      </c>
      <c r="B310" s="140" t="s">
        <v>932</v>
      </c>
      <c r="C310" s="199" t="s">
        <v>74</v>
      </c>
      <c r="D310" s="199" t="s">
        <v>933</v>
      </c>
      <c r="E310" s="141" t="s">
        <v>100</v>
      </c>
      <c r="F310" s="142">
        <v>0.10390000000000001</v>
      </c>
      <c r="G310" s="143"/>
      <c r="H310" s="143">
        <f t="shared" si="18"/>
        <v>0</v>
      </c>
    </row>
    <row r="311" spans="1:8" s="75" customFormat="1" ht="24" customHeight="1" x14ac:dyDescent="0.2">
      <c r="A311" s="199" t="s">
        <v>686</v>
      </c>
      <c r="B311" s="140" t="s">
        <v>756</v>
      </c>
      <c r="C311" s="199" t="s">
        <v>74</v>
      </c>
      <c r="D311" s="199" t="s">
        <v>757</v>
      </c>
      <c r="E311" s="141" t="s">
        <v>711</v>
      </c>
      <c r="F311" s="142">
        <v>5.7510000000000003</v>
      </c>
      <c r="G311" s="143"/>
      <c r="H311" s="143">
        <f t="shared" si="18"/>
        <v>0</v>
      </c>
    </row>
    <row r="312" spans="1:8" s="75" customFormat="1" ht="24" customHeight="1" x14ac:dyDescent="0.2">
      <c r="A312" s="199" t="s">
        <v>686</v>
      </c>
      <c r="B312" s="140" t="s">
        <v>758</v>
      </c>
      <c r="C312" s="199" t="s">
        <v>74</v>
      </c>
      <c r="D312" s="199" t="s">
        <v>759</v>
      </c>
      <c r="E312" s="141" t="s">
        <v>711</v>
      </c>
      <c r="F312" s="142">
        <v>5.7510000000000003</v>
      </c>
      <c r="G312" s="143"/>
      <c r="H312" s="143">
        <f t="shared" si="18"/>
        <v>0</v>
      </c>
    </row>
    <row r="313" spans="1:8" s="75" customFormat="1" ht="24" customHeight="1" x14ac:dyDescent="0.2">
      <c r="A313" s="199" t="s">
        <v>699</v>
      </c>
      <c r="B313" s="140" t="s">
        <v>934</v>
      </c>
      <c r="C313" s="199" t="s">
        <v>74</v>
      </c>
      <c r="D313" s="199" t="s">
        <v>935</v>
      </c>
      <c r="E313" s="141" t="s">
        <v>71</v>
      </c>
      <c r="F313" s="142">
        <v>28.603999999999999</v>
      </c>
      <c r="G313" s="143"/>
      <c r="H313" s="143">
        <f t="shared" si="18"/>
        <v>0</v>
      </c>
    </row>
    <row r="314" spans="1:8" s="75" customFormat="1" x14ac:dyDescent="0.2">
      <c r="A314" s="200"/>
      <c r="B314" s="200"/>
      <c r="C314" s="200"/>
      <c r="D314" s="200"/>
      <c r="E314" s="200"/>
      <c r="F314" s="145"/>
      <c r="G314" s="200"/>
      <c r="H314" s="145"/>
    </row>
    <row r="315" spans="1:8" s="75" customFormat="1" ht="15" thickBot="1" x14ac:dyDescent="0.25">
      <c r="A315" s="200"/>
      <c r="B315" s="200"/>
      <c r="C315" s="200"/>
      <c r="D315" s="200"/>
      <c r="E315" s="200"/>
      <c r="F315" s="229"/>
      <c r="G315" s="229"/>
      <c r="H315" s="145"/>
    </row>
    <row r="316" spans="1:8" ht="0.95" customHeight="1" thickTop="1" x14ac:dyDescent="0.2">
      <c r="A316" s="130"/>
      <c r="B316" s="130"/>
      <c r="C316" s="130"/>
      <c r="D316" s="130"/>
      <c r="E316" s="130"/>
      <c r="F316" s="130"/>
      <c r="G316" s="130"/>
      <c r="H316" s="130"/>
    </row>
    <row r="317" spans="1:8" ht="18" customHeight="1" x14ac:dyDescent="0.2">
      <c r="A317" s="115" t="s">
        <v>164</v>
      </c>
      <c r="B317" s="116" t="s">
        <v>53</v>
      </c>
      <c r="C317" s="115" t="s">
        <v>54</v>
      </c>
      <c r="D317" s="115" t="s">
        <v>55</v>
      </c>
      <c r="E317" s="117" t="s">
        <v>56</v>
      </c>
      <c r="F317" s="116" t="s">
        <v>57</v>
      </c>
      <c r="G317" s="116" t="s">
        <v>58</v>
      </c>
      <c r="H317" s="116" t="s">
        <v>60</v>
      </c>
    </row>
    <row r="318" spans="1:8" ht="36" customHeight="1" x14ac:dyDescent="0.2">
      <c r="A318" s="118" t="s">
        <v>685</v>
      </c>
      <c r="B318" s="119" t="s">
        <v>165</v>
      </c>
      <c r="C318" s="118" t="s">
        <v>74</v>
      </c>
      <c r="D318" s="118" t="s">
        <v>166</v>
      </c>
      <c r="E318" s="120" t="s">
        <v>167</v>
      </c>
      <c r="F318" s="121">
        <v>1</v>
      </c>
      <c r="G318" s="122">
        <f>SUM(H319:H324)</f>
        <v>0</v>
      </c>
      <c r="H318" s="122">
        <f>G318*F318</f>
        <v>0</v>
      </c>
    </row>
    <row r="319" spans="1:8" s="75" customFormat="1" ht="24" customHeight="1" x14ac:dyDescent="0.2">
      <c r="A319" s="199" t="s">
        <v>686</v>
      </c>
      <c r="B319" s="140" t="s">
        <v>936</v>
      </c>
      <c r="C319" s="199" t="s">
        <v>74</v>
      </c>
      <c r="D319" s="199" t="s">
        <v>937</v>
      </c>
      <c r="E319" s="141" t="s">
        <v>711</v>
      </c>
      <c r="F319" s="142">
        <v>0.18</v>
      </c>
      <c r="G319" s="143"/>
      <c r="H319" s="143">
        <f>TRUNC(G319*F319,2)</f>
        <v>0</v>
      </c>
    </row>
    <row r="320" spans="1:8" s="75" customFormat="1" ht="24" customHeight="1" x14ac:dyDescent="0.2">
      <c r="A320" s="199" t="s">
        <v>686</v>
      </c>
      <c r="B320" s="140" t="s">
        <v>800</v>
      </c>
      <c r="C320" s="199" t="s">
        <v>74</v>
      </c>
      <c r="D320" s="199" t="s">
        <v>801</v>
      </c>
      <c r="E320" s="141" t="s">
        <v>711</v>
      </c>
      <c r="F320" s="142">
        <v>0.18</v>
      </c>
      <c r="G320" s="143"/>
      <c r="H320" s="143">
        <f t="shared" ref="H320:H324" si="19">TRUNC(G320*F320,2)</f>
        <v>0</v>
      </c>
    </row>
    <row r="321" spans="1:8" s="75" customFormat="1" ht="24" customHeight="1" x14ac:dyDescent="0.2">
      <c r="A321" s="199" t="s">
        <v>699</v>
      </c>
      <c r="B321" s="140" t="s">
        <v>938</v>
      </c>
      <c r="C321" s="199" t="s">
        <v>74</v>
      </c>
      <c r="D321" s="199" t="s">
        <v>939</v>
      </c>
      <c r="E321" s="141" t="s">
        <v>71</v>
      </c>
      <c r="F321" s="142">
        <v>6.1999999999999998E-3</v>
      </c>
      <c r="G321" s="143"/>
      <c r="H321" s="143">
        <f t="shared" si="19"/>
        <v>0</v>
      </c>
    </row>
    <row r="322" spans="1:8" s="75" customFormat="1" ht="24" customHeight="1" x14ac:dyDescent="0.2">
      <c r="A322" s="199" t="s">
        <v>699</v>
      </c>
      <c r="B322" s="140" t="s">
        <v>940</v>
      </c>
      <c r="C322" s="199" t="s">
        <v>74</v>
      </c>
      <c r="D322" s="199" t="s">
        <v>941</v>
      </c>
      <c r="E322" s="141" t="s">
        <v>71</v>
      </c>
      <c r="F322" s="142">
        <v>3.6999999999999998E-2</v>
      </c>
      <c r="G322" s="143"/>
      <c r="H322" s="143">
        <f t="shared" si="19"/>
        <v>0</v>
      </c>
    </row>
    <row r="323" spans="1:8" s="75" customFormat="1" ht="24" customHeight="1" x14ac:dyDescent="0.2">
      <c r="A323" s="199" t="s">
        <v>699</v>
      </c>
      <c r="B323" s="140" t="s">
        <v>942</v>
      </c>
      <c r="C323" s="199" t="s">
        <v>74</v>
      </c>
      <c r="D323" s="199" t="s">
        <v>943</v>
      </c>
      <c r="E323" s="141" t="s">
        <v>71</v>
      </c>
      <c r="F323" s="142">
        <v>1.0200000000000001E-2</v>
      </c>
      <c r="G323" s="143"/>
      <c r="H323" s="143">
        <f t="shared" si="19"/>
        <v>0</v>
      </c>
    </row>
    <row r="324" spans="1:8" s="75" customFormat="1" ht="24" customHeight="1" x14ac:dyDescent="0.2">
      <c r="A324" s="199" t="s">
        <v>699</v>
      </c>
      <c r="B324" s="140" t="s">
        <v>944</v>
      </c>
      <c r="C324" s="199" t="s">
        <v>74</v>
      </c>
      <c r="D324" s="199" t="s">
        <v>945</v>
      </c>
      <c r="E324" s="141" t="s">
        <v>167</v>
      </c>
      <c r="F324" s="142">
        <v>1.04</v>
      </c>
      <c r="G324" s="143"/>
      <c r="H324" s="143">
        <f t="shared" si="19"/>
        <v>0</v>
      </c>
    </row>
    <row r="325" spans="1:8" s="75" customFormat="1" x14ac:dyDescent="0.2">
      <c r="A325" s="200"/>
      <c r="B325" s="200"/>
      <c r="C325" s="200"/>
      <c r="D325" s="200"/>
      <c r="E325" s="200"/>
      <c r="F325" s="145"/>
      <c r="G325" s="200"/>
      <c r="H325" s="145"/>
    </row>
    <row r="326" spans="1:8" s="75" customFormat="1" ht="15" thickBot="1" x14ac:dyDescent="0.25">
      <c r="A326" s="200"/>
      <c r="B326" s="200"/>
      <c r="C326" s="200"/>
      <c r="D326" s="200"/>
      <c r="E326" s="200"/>
      <c r="F326" s="229"/>
      <c r="G326" s="229"/>
      <c r="H326" s="145"/>
    </row>
    <row r="327" spans="1:8" ht="0.95" customHeight="1" thickTop="1" x14ac:dyDescent="0.2">
      <c r="A327" s="130"/>
      <c r="B327" s="130"/>
      <c r="C327" s="130"/>
      <c r="D327" s="130"/>
      <c r="E327" s="130"/>
      <c r="F327" s="130"/>
      <c r="G327" s="130"/>
      <c r="H327" s="130"/>
    </row>
    <row r="328" spans="1:8" ht="18" customHeight="1" x14ac:dyDescent="0.2">
      <c r="A328" s="115" t="s">
        <v>168</v>
      </c>
      <c r="B328" s="116" t="s">
        <v>53</v>
      </c>
      <c r="C328" s="115" t="s">
        <v>54</v>
      </c>
      <c r="D328" s="115" t="s">
        <v>55</v>
      </c>
      <c r="E328" s="117" t="s">
        <v>56</v>
      </c>
      <c r="F328" s="116" t="s">
        <v>57</v>
      </c>
      <c r="G328" s="116" t="s">
        <v>58</v>
      </c>
      <c r="H328" s="116" t="s">
        <v>60</v>
      </c>
    </row>
    <row r="329" spans="1:8" ht="24" customHeight="1" x14ac:dyDescent="0.2">
      <c r="A329" s="118" t="s">
        <v>685</v>
      </c>
      <c r="B329" s="119" t="s">
        <v>169</v>
      </c>
      <c r="C329" s="118" t="s">
        <v>66</v>
      </c>
      <c r="D329" s="118" t="s">
        <v>170</v>
      </c>
      <c r="E329" s="120" t="s">
        <v>76</v>
      </c>
      <c r="F329" s="121">
        <v>1</v>
      </c>
      <c r="G329" s="122">
        <f>SUM(H330:H332)</f>
        <v>0</v>
      </c>
      <c r="H329" s="122">
        <f>G329*F329</f>
        <v>0</v>
      </c>
    </row>
    <row r="330" spans="1:8" s="75" customFormat="1" ht="24" customHeight="1" x14ac:dyDescent="0.2">
      <c r="A330" s="199" t="s">
        <v>686</v>
      </c>
      <c r="B330" s="140" t="s">
        <v>758</v>
      </c>
      <c r="C330" s="199" t="s">
        <v>74</v>
      </c>
      <c r="D330" s="199" t="s">
        <v>759</v>
      </c>
      <c r="E330" s="141" t="s">
        <v>711</v>
      </c>
      <c r="F330" s="142">
        <v>0.2</v>
      </c>
      <c r="G330" s="143"/>
      <c r="H330" s="143">
        <f>TRUNC(G330*F330,2)</f>
        <v>0</v>
      </c>
    </row>
    <row r="331" spans="1:8" s="75" customFormat="1" ht="24" customHeight="1" x14ac:dyDescent="0.2">
      <c r="A331" s="199" t="s">
        <v>686</v>
      </c>
      <c r="B331" s="140" t="s">
        <v>888</v>
      </c>
      <c r="C331" s="199" t="s">
        <v>74</v>
      </c>
      <c r="D331" s="199" t="s">
        <v>889</v>
      </c>
      <c r="E331" s="141" t="s">
        <v>711</v>
      </c>
      <c r="F331" s="142">
        <v>0.4</v>
      </c>
      <c r="G331" s="143"/>
      <c r="H331" s="143">
        <f t="shared" ref="H331:H332" si="20">TRUNC(G331*F331,2)</f>
        <v>0</v>
      </c>
    </row>
    <row r="332" spans="1:8" s="75" customFormat="1" ht="24" customHeight="1" x14ac:dyDescent="0.2">
      <c r="A332" s="199" t="s">
        <v>699</v>
      </c>
      <c r="B332" s="140" t="s">
        <v>946</v>
      </c>
      <c r="C332" s="199" t="s">
        <v>187</v>
      </c>
      <c r="D332" s="199" t="s">
        <v>947</v>
      </c>
      <c r="E332" s="141" t="s">
        <v>904</v>
      </c>
      <c r="F332" s="142">
        <v>0.18</v>
      </c>
      <c r="G332" s="143"/>
      <c r="H332" s="143">
        <f t="shared" si="20"/>
        <v>0</v>
      </c>
    </row>
    <row r="333" spans="1:8" s="75" customFormat="1" x14ac:dyDescent="0.2">
      <c r="A333" s="200"/>
      <c r="B333" s="200"/>
      <c r="C333" s="200"/>
      <c r="D333" s="200"/>
      <c r="E333" s="200"/>
      <c r="F333" s="145"/>
      <c r="G333" s="200"/>
      <c r="H333" s="145"/>
    </row>
    <row r="334" spans="1:8" s="75" customFormat="1" ht="15" thickBot="1" x14ac:dyDescent="0.25">
      <c r="A334" s="200"/>
      <c r="B334" s="200"/>
      <c r="C334" s="200"/>
      <c r="D334" s="200"/>
      <c r="E334" s="200"/>
      <c r="F334" s="229"/>
      <c r="G334" s="229"/>
      <c r="H334" s="145"/>
    </row>
    <row r="335" spans="1:8" ht="0.95" customHeight="1" thickTop="1" x14ac:dyDescent="0.2">
      <c r="A335" s="130"/>
      <c r="B335" s="130"/>
      <c r="C335" s="130"/>
      <c r="D335" s="130"/>
      <c r="E335" s="130"/>
      <c r="F335" s="130"/>
      <c r="G335" s="130"/>
      <c r="H335" s="130"/>
    </row>
    <row r="336" spans="1:8" ht="18" customHeight="1" x14ac:dyDescent="0.2">
      <c r="A336" s="115" t="s">
        <v>171</v>
      </c>
      <c r="B336" s="116" t="s">
        <v>53</v>
      </c>
      <c r="C336" s="115" t="s">
        <v>54</v>
      </c>
      <c r="D336" s="115" t="s">
        <v>55</v>
      </c>
      <c r="E336" s="117" t="s">
        <v>56</v>
      </c>
      <c r="F336" s="116" t="s">
        <v>57</v>
      </c>
      <c r="G336" s="116" t="s">
        <v>58</v>
      </c>
      <c r="H336" s="116" t="s">
        <v>60</v>
      </c>
    </row>
    <row r="337" spans="1:8" ht="24" customHeight="1" x14ac:dyDescent="0.2">
      <c r="A337" s="118" t="s">
        <v>685</v>
      </c>
      <c r="B337" s="119" t="s">
        <v>172</v>
      </c>
      <c r="C337" s="118" t="s">
        <v>74</v>
      </c>
      <c r="D337" s="118" t="s">
        <v>173</v>
      </c>
      <c r="E337" s="120" t="s">
        <v>76</v>
      </c>
      <c r="F337" s="121">
        <v>1</v>
      </c>
      <c r="G337" s="122">
        <f>SUM(H338:H340)</f>
        <v>0</v>
      </c>
      <c r="H337" s="122">
        <f>G337*F337</f>
        <v>0</v>
      </c>
    </row>
    <row r="338" spans="1:8" s="75" customFormat="1" ht="24" customHeight="1" x14ac:dyDescent="0.2">
      <c r="A338" s="199" t="s">
        <v>686</v>
      </c>
      <c r="B338" s="140" t="s">
        <v>888</v>
      </c>
      <c r="C338" s="199" t="s">
        <v>74</v>
      </c>
      <c r="D338" s="199" t="s">
        <v>889</v>
      </c>
      <c r="E338" s="141" t="s">
        <v>711</v>
      </c>
      <c r="F338" s="142">
        <v>0.5</v>
      </c>
      <c r="G338" s="143"/>
      <c r="H338" s="143">
        <f>TRUNC(G338*F338,2)</f>
        <v>0</v>
      </c>
    </row>
    <row r="339" spans="1:8" s="75" customFormat="1" ht="24" customHeight="1" x14ac:dyDescent="0.2">
      <c r="A339" s="199" t="s">
        <v>686</v>
      </c>
      <c r="B339" s="140" t="s">
        <v>758</v>
      </c>
      <c r="C339" s="199" t="s">
        <v>74</v>
      </c>
      <c r="D339" s="199" t="s">
        <v>759</v>
      </c>
      <c r="E339" s="141" t="s">
        <v>711</v>
      </c>
      <c r="F339" s="142">
        <v>0.33</v>
      </c>
      <c r="G339" s="143"/>
      <c r="H339" s="143">
        <f t="shared" ref="H339:H340" si="21">TRUNC(G339*F339,2)</f>
        <v>0</v>
      </c>
    </row>
    <row r="340" spans="1:8" s="75" customFormat="1" ht="24" customHeight="1" x14ac:dyDescent="0.2">
      <c r="A340" s="199" t="s">
        <v>699</v>
      </c>
      <c r="B340" s="140" t="s">
        <v>948</v>
      </c>
      <c r="C340" s="199" t="s">
        <v>74</v>
      </c>
      <c r="D340" s="199" t="s">
        <v>949</v>
      </c>
      <c r="E340" s="141" t="s">
        <v>879</v>
      </c>
      <c r="F340" s="142">
        <v>0.35</v>
      </c>
      <c r="G340" s="143"/>
      <c r="H340" s="143">
        <f t="shared" si="21"/>
        <v>0</v>
      </c>
    </row>
    <row r="341" spans="1:8" s="75" customFormat="1" x14ac:dyDescent="0.2">
      <c r="A341" s="200"/>
      <c r="B341" s="200"/>
      <c r="C341" s="200"/>
      <c r="D341" s="200"/>
      <c r="E341" s="200"/>
      <c r="F341" s="145"/>
      <c r="G341" s="200"/>
      <c r="H341" s="145"/>
    </row>
    <row r="342" spans="1:8" ht="15" thickBot="1" x14ac:dyDescent="0.25">
      <c r="A342" s="128"/>
      <c r="B342" s="128"/>
      <c r="C342" s="128"/>
      <c r="D342" s="128"/>
      <c r="E342" s="128"/>
      <c r="F342" s="228"/>
      <c r="G342" s="228"/>
      <c r="H342" s="129"/>
    </row>
    <row r="343" spans="1:8" ht="0.95" customHeight="1" thickTop="1" x14ac:dyDescent="0.2">
      <c r="A343" s="130"/>
      <c r="B343" s="130"/>
      <c r="C343" s="130"/>
      <c r="D343" s="130"/>
      <c r="E343" s="130"/>
      <c r="F343" s="130"/>
      <c r="G343" s="130"/>
      <c r="H343" s="130"/>
    </row>
    <row r="344" spans="1:8" ht="18" customHeight="1" x14ac:dyDescent="0.2">
      <c r="A344" s="115" t="s">
        <v>174</v>
      </c>
      <c r="B344" s="116" t="s">
        <v>53</v>
      </c>
      <c r="C344" s="115" t="s">
        <v>54</v>
      </c>
      <c r="D344" s="115" t="s">
        <v>55</v>
      </c>
      <c r="E344" s="117" t="s">
        <v>56</v>
      </c>
      <c r="F344" s="116" t="s">
        <v>57</v>
      </c>
      <c r="G344" s="116" t="s">
        <v>58</v>
      </c>
      <c r="H344" s="116" t="s">
        <v>60</v>
      </c>
    </row>
    <row r="345" spans="1:8" ht="36" customHeight="1" x14ac:dyDescent="0.2">
      <c r="A345" s="118" t="s">
        <v>685</v>
      </c>
      <c r="B345" s="119" t="s">
        <v>175</v>
      </c>
      <c r="C345" s="118" t="s">
        <v>66</v>
      </c>
      <c r="D345" s="118" t="s">
        <v>176</v>
      </c>
      <c r="E345" s="120" t="s">
        <v>71</v>
      </c>
      <c r="F345" s="121">
        <v>1</v>
      </c>
      <c r="G345" s="122">
        <f>SUM(H346:H347)</f>
        <v>0</v>
      </c>
      <c r="H345" s="122">
        <f>G345*F345</f>
        <v>0</v>
      </c>
    </row>
    <row r="346" spans="1:8" s="75" customFormat="1" ht="24" customHeight="1" x14ac:dyDescent="0.2">
      <c r="A346" s="199" t="s">
        <v>686</v>
      </c>
      <c r="B346" s="140" t="s">
        <v>758</v>
      </c>
      <c r="C346" s="199" t="s">
        <v>74</v>
      </c>
      <c r="D346" s="199" t="s">
        <v>759</v>
      </c>
      <c r="E346" s="141" t="s">
        <v>711</v>
      </c>
      <c r="F346" s="142">
        <v>0.2</v>
      </c>
      <c r="G346" s="143"/>
      <c r="H346" s="143">
        <f>TRUNC(G346*F346,2)</f>
        <v>0</v>
      </c>
    </row>
    <row r="347" spans="1:8" s="75" customFormat="1" ht="48" customHeight="1" x14ac:dyDescent="0.2">
      <c r="A347" s="199" t="s">
        <v>699</v>
      </c>
      <c r="B347" s="140" t="s">
        <v>950</v>
      </c>
      <c r="C347" s="199" t="s">
        <v>74</v>
      </c>
      <c r="D347" s="199" t="s">
        <v>951</v>
      </c>
      <c r="E347" s="141" t="s">
        <v>71</v>
      </c>
      <c r="F347" s="142">
        <v>1</v>
      </c>
      <c r="G347" s="143"/>
      <c r="H347" s="143">
        <f>TRUNC(G347*F347,2)</f>
        <v>0</v>
      </c>
    </row>
    <row r="348" spans="1:8" s="75" customFormat="1" x14ac:dyDescent="0.2">
      <c r="A348" s="200"/>
      <c r="B348" s="200"/>
      <c r="C348" s="200"/>
      <c r="D348" s="200"/>
      <c r="E348" s="200"/>
      <c r="F348" s="145"/>
      <c r="G348" s="200"/>
      <c r="H348" s="145"/>
    </row>
    <row r="349" spans="1:8" ht="15" thickBot="1" x14ac:dyDescent="0.25">
      <c r="A349" s="128"/>
      <c r="B349" s="128"/>
      <c r="C349" s="128"/>
      <c r="D349" s="128"/>
      <c r="E349" s="128"/>
      <c r="F349" s="228"/>
      <c r="G349" s="228"/>
      <c r="H349" s="129"/>
    </row>
    <row r="350" spans="1:8" ht="0.95" customHeight="1" thickTop="1" x14ac:dyDescent="0.2">
      <c r="A350" s="130"/>
      <c r="B350" s="130"/>
      <c r="C350" s="130"/>
      <c r="D350" s="130"/>
      <c r="E350" s="130"/>
      <c r="F350" s="130"/>
      <c r="G350" s="130"/>
      <c r="H350" s="130"/>
    </row>
    <row r="351" spans="1:8" ht="18" customHeight="1" x14ac:dyDescent="0.2">
      <c r="A351" s="115" t="s">
        <v>177</v>
      </c>
      <c r="B351" s="116" t="s">
        <v>53</v>
      </c>
      <c r="C351" s="115" t="s">
        <v>54</v>
      </c>
      <c r="D351" s="115" t="s">
        <v>55</v>
      </c>
      <c r="E351" s="117" t="s">
        <v>56</v>
      </c>
      <c r="F351" s="116" t="s">
        <v>57</v>
      </c>
      <c r="G351" s="116" t="s">
        <v>58</v>
      </c>
      <c r="H351" s="116" t="s">
        <v>60</v>
      </c>
    </row>
    <row r="352" spans="1:8" ht="45.75" customHeight="1" x14ac:dyDescent="0.2">
      <c r="A352" s="118" t="s">
        <v>685</v>
      </c>
      <c r="B352" s="119" t="s">
        <v>178</v>
      </c>
      <c r="C352" s="118" t="s">
        <v>66</v>
      </c>
      <c r="D352" s="118" t="s">
        <v>1616</v>
      </c>
      <c r="E352" s="120" t="s">
        <v>80</v>
      </c>
      <c r="F352" s="121">
        <v>1</v>
      </c>
      <c r="G352" s="122">
        <f>SUM(H353:H353)</f>
        <v>0</v>
      </c>
      <c r="H352" s="122">
        <f>G352*F352</f>
        <v>0</v>
      </c>
    </row>
    <row r="353" spans="1:8" s="75" customFormat="1" ht="36" customHeight="1" x14ac:dyDescent="0.2">
      <c r="A353" s="199" t="s">
        <v>699</v>
      </c>
      <c r="B353" s="140" t="s">
        <v>952</v>
      </c>
      <c r="C353" s="199" t="s">
        <v>66</v>
      </c>
      <c r="D353" s="199" t="s">
        <v>953</v>
      </c>
      <c r="E353" s="141" t="s">
        <v>71</v>
      </c>
      <c r="F353" s="142">
        <v>1</v>
      </c>
      <c r="G353" s="143"/>
      <c r="H353" s="143">
        <f t="shared" ref="H353" si="22">TRUNC(G353*F353,2)</f>
        <v>0</v>
      </c>
    </row>
    <row r="354" spans="1:8" s="75" customFormat="1" x14ac:dyDescent="0.2">
      <c r="A354" s="200"/>
      <c r="B354" s="200"/>
      <c r="C354" s="200"/>
      <c r="D354" s="200"/>
      <c r="E354" s="200"/>
      <c r="F354" s="145"/>
      <c r="G354" s="200"/>
      <c r="H354" s="145"/>
    </row>
    <row r="355" spans="1:8" ht="15" thickBot="1" x14ac:dyDescent="0.25">
      <c r="A355" s="128"/>
      <c r="B355" s="128"/>
      <c r="C355" s="128"/>
      <c r="D355" s="128"/>
      <c r="E355" s="128"/>
      <c r="F355" s="228"/>
      <c r="G355" s="228"/>
      <c r="H355" s="129"/>
    </row>
    <row r="356" spans="1:8" ht="0.95" customHeight="1" thickTop="1" x14ac:dyDescent="0.2">
      <c r="A356" s="130"/>
      <c r="B356" s="130"/>
      <c r="C356" s="130"/>
      <c r="D356" s="130"/>
      <c r="E356" s="130"/>
      <c r="F356" s="130"/>
      <c r="G356" s="130"/>
      <c r="H356" s="130"/>
    </row>
    <row r="357" spans="1:8" ht="18" customHeight="1" x14ac:dyDescent="0.2">
      <c r="A357" s="115" t="s">
        <v>179</v>
      </c>
      <c r="B357" s="116" t="s">
        <v>53</v>
      </c>
      <c r="C357" s="115" t="s">
        <v>54</v>
      </c>
      <c r="D357" s="115" t="s">
        <v>55</v>
      </c>
      <c r="E357" s="117" t="s">
        <v>56</v>
      </c>
      <c r="F357" s="116" t="s">
        <v>57</v>
      </c>
      <c r="G357" s="116" t="s">
        <v>58</v>
      </c>
      <c r="H357" s="116" t="s">
        <v>60</v>
      </c>
    </row>
    <row r="358" spans="1:8" ht="48" customHeight="1" x14ac:dyDescent="0.2">
      <c r="A358" s="118" t="s">
        <v>685</v>
      </c>
      <c r="B358" s="119" t="s">
        <v>180</v>
      </c>
      <c r="C358" s="118" t="s">
        <v>66</v>
      </c>
      <c r="D358" s="118" t="s">
        <v>181</v>
      </c>
      <c r="E358" s="120" t="s">
        <v>71</v>
      </c>
      <c r="F358" s="121">
        <v>1</v>
      </c>
      <c r="G358" s="122">
        <f>SUM(H359:H370)</f>
        <v>0</v>
      </c>
      <c r="H358" s="122">
        <f>G358*F358</f>
        <v>0</v>
      </c>
    </row>
    <row r="359" spans="1:8" s="75" customFormat="1" ht="24" customHeight="1" x14ac:dyDescent="0.2">
      <c r="A359" s="199" t="s">
        <v>686</v>
      </c>
      <c r="B359" s="140" t="s">
        <v>954</v>
      </c>
      <c r="C359" s="199" t="s">
        <v>74</v>
      </c>
      <c r="D359" s="199" t="s">
        <v>955</v>
      </c>
      <c r="E359" s="141" t="s">
        <v>711</v>
      </c>
      <c r="F359" s="142">
        <v>8</v>
      </c>
      <c r="G359" s="143"/>
      <c r="H359" s="143">
        <f>TRUNC(G359*F359,2)</f>
        <v>0</v>
      </c>
    </row>
    <row r="360" spans="1:8" s="75" customFormat="1" ht="24" customHeight="1" x14ac:dyDescent="0.2">
      <c r="A360" s="199" t="s">
        <v>686</v>
      </c>
      <c r="B360" s="140" t="s">
        <v>956</v>
      </c>
      <c r="C360" s="199" t="s">
        <v>74</v>
      </c>
      <c r="D360" s="199" t="s">
        <v>957</v>
      </c>
      <c r="E360" s="141" t="s">
        <v>711</v>
      </c>
      <c r="F360" s="142">
        <v>8</v>
      </c>
      <c r="G360" s="143"/>
      <c r="H360" s="143">
        <f t="shared" ref="H360:H370" si="23">TRUNC(G360*F360,2)</f>
        <v>0</v>
      </c>
    </row>
    <row r="361" spans="1:8" s="75" customFormat="1" ht="24" customHeight="1" x14ac:dyDescent="0.2">
      <c r="A361" s="199" t="s">
        <v>686</v>
      </c>
      <c r="B361" s="140" t="s">
        <v>958</v>
      </c>
      <c r="C361" s="199" t="s">
        <v>74</v>
      </c>
      <c r="D361" s="199" t="s">
        <v>959</v>
      </c>
      <c r="E361" s="141" t="s">
        <v>167</v>
      </c>
      <c r="F361" s="142">
        <v>1</v>
      </c>
      <c r="G361" s="143"/>
      <c r="H361" s="143">
        <f t="shared" si="23"/>
        <v>0</v>
      </c>
    </row>
    <row r="362" spans="1:8" s="75" customFormat="1" ht="36" customHeight="1" x14ac:dyDescent="0.2">
      <c r="A362" s="199" t="s">
        <v>699</v>
      </c>
      <c r="B362" s="140" t="s">
        <v>960</v>
      </c>
      <c r="C362" s="199" t="s">
        <v>74</v>
      </c>
      <c r="D362" s="199" t="s">
        <v>961</v>
      </c>
      <c r="E362" s="141" t="s">
        <v>167</v>
      </c>
      <c r="F362" s="142">
        <v>14.23</v>
      </c>
      <c r="G362" s="143"/>
      <c r="H362" s="143">
        <f t="shared" si="23"/>
        <v>0</v>
      </c>
    </row>
    <row r="363" spans="1:8" s="75" customFormat="1" ht="36" customHeight="1" x14ac:dyDescent="0.2">
      <c r="A363" s="199" t="s">
        <v>699</v>
      </c>
      <c r="B363" s="140" t="s">
        <v>962</v>
      </c>
      <c r="C363" s="199" t="s">
        <v>74</v>
      </c>
      <c r="D363" s="199" t="s">
        <v>963</v>
      </c>
      <c r="E363" s="141" t="s">
        <v>167</v>
      </c>
      <c r="F363" s="142">
        <v>0.5</v>
      </c>
      <c r="G363" s="143"/>
      <c r="H363" s="143">
        <f t="shared" si="23"/>
        <v>0</v>
      </c>
    </row>
    <row r="364" spans="1:8" s="75" customFormat="1" ht="36" customHeight="1" x14ac:dyDescent="0.2">
      <c r="A364" s="199" t="s">
        <v>699</v>
      </c>
      <c r="B364" s="140" t="s">
        <v>964</v>
      </c>
      <c r="C364" s="199" t="s">
        <v>74</v>
      </c>
      <c r="D364" s="199" t="s">
        <v>965</v>
      </c>
      <c r="E364" s="141" t="s">
        <v>634</v>
      </c>
      <c r="F364" s="142">
        <v>1.9</v>
      </c>
      <c r="G364" s="143"/>
      <c r="H364" s="143">
        <f t="shared" si="23"/>
        <v>0</v>
      </c>
    </row>
    <row r="365" spans="1:8" s="75" customFormat="1" ht="24" customHeight="1" x14ac:dyDescent="0.2">
      <c r="A365" s="199" t="s">
        <v>699</v>
      </c>
      <c r="B365" s="140" t="s">
        <v>966</v>
      </c>
      <c r="C365" s="199" t="s">
        <v>74</v>
      </c>
      <c r="D365" s="199" t="s">
        <v>967</v>
      </c>
      <c r="E365" s="141" t="s">
        <v>76</v>
      </c>
      <c r="F365" s="142">
        <v>3.74</v>
      </c>
      <c r="G365" s="143"/>
      <c r="H365" s="143">
        <f t="shared" si="23"/>
        <v>0</v>
      </c>
    </row>
    <row r="366" spans="1:8" s="75" customFormat="1" ht="24" customHeight="1" x14ac:dyDescent="0.2">
      <c r="A366" s="199" t="s">
        <v>699</v>
      </c>
      <c r="B366" s="140" t="s">
        <v>968</v>
      </c>
      <c r="C366" s="199" t="s">
        <v>74</v>
      </c>
      <c r="D366" s="199" t="s">
        <v>969</v>
      </c>
      <c r="E366" s="141" t="s">
        <v>634</v>
      </c>
      <c r="F366" s="142">
        <v>12.6</v>
      </c>
      <c r="G366" s="143"/>
      <c r="H366" s="143">
        <f t="shared" si="23"/>
        <v>0</v>
      </c>
    </row>
    <row r="367" spans="1:8" s="75" customFormat="1" ht="36" customHeight="1" x14ac:dyDescent="0.2">
      <c r="A367" s="199" t="s">
        <v>699</v>
      </c>
      <c r="B367" s="140" t="s">
        <v>970</v>
      </c>
      <c r="C367" s="199" t="s">
        <v>74</v>
      </c>
      <c r="D367" s="199" t="s">
        <v>971</v>
      </c>
      <c r="E367" s="141" t="s">
        <v>71</v>
      </c>
      <c r="F367" s="142">
        <v>1</v>
      </c>
      <c r="G367" s="143"/>
      <c r="H367" s="143">
        <f t="shared" si="23"/>
        <v>0</v>
      </c>
    </row>
    <row r="368" spans="1:8" s="75" customFormat="1" ht="36" customHeight="1" x14ac:dyDescent="0.2">
      <c r="A368" s="199" t="s">
        <v>699</v>
      </c>
      <c r="B368" s="140" t="s">
        <v>972</v>
      </c>
      <c r="C368" s="199" t="s">
        <v>74</v>
      </c>
      <c r="D368" s="199" t="s">
        <v>973</v>
      </c>
      <c r="E368" s="141" t="s">
        <v>71</v>
      </c>
      <c r="F368" s="142">
        <v>1</v>
      </c>
      <c r="G368" s="143"/>
      <c r="H368" s="143">
        <f t="shared" si="23"/>
        <v>0</v>
      </c>
    </row>
    <row r="369" spans="1:8" s="75" customFormat="1" ht="24" customHeight="1" x14ac:dyDescent="0.2">
      <c r="A369" s="199" t="s">
        <v>699</v>
      </c>
      <c r="B369" s="140" t="s">
        <v>974</v>
      </c>
      <c r="C369" s="199" t="s">
        <v>74</v>
      </c>
      <c r="D369" s="199" t="s">
        <v>975</v>
      </c>
      <c r="E369" s="141" t="s">
        <v>71</v>
      </c>
      <c r="F369" s="142">
        <v>16</v>
      </c>
      <c r="G369" s="143"/>
      <c r="H369" s="143">
        <f t="shared" si="23"/>
        <v>0</v>
      </c>
    </row>
    <row r="370" spans="1:8" s="75" customFormat="1" ht="24" customHeight="1" x14ac:dyDescent="0.2">
      <c r="A370" s="199" t="s">
        <v>699</v>
      </c>
      <c r="B370" s="140" t="s">
        <v>976</v>
      </c>
      <c r="C370" s="199" t="s">
        <v>74</v>
      </c>
      <c r="D370" s="199" t="s">
        <v>977</v>
      </c>
      <c r="E370" s="141" t="s">
        <v>71</v>
      </c>
      <c r="F370" s="142">
        <v>16</v>
      </c>
      <c r="G370" s="143"/>
      <c r="H370" s="143">
        <f t="shared" si="23"/>
        <v>0</v>
      </c>
    </row>
    <row r="371" spans="1:8" s="75" customFormat="1" x14ac:dyDescent="0.2">
      <c r="A371" s="200"/>
      <c r="B371" s="200"/>
      <c r="C371" s="200"/>
      <c r="D371" s="200"/>
      <c r="E371" s="200"/>
      <c r="F371" s="145"/>
      <c r="G371" s="200"/>
      <c r="H371" s="145"/>
    </row>
    <row r="372" spans="1:8" ht="15" thickBot="1" x14ac:dyDescent="0.25">
      <c r="A372" s="128"/>
      <c r="B372" s="128"/>
      <c r="C372" s="128"/>
      <c r="D372" s="128"/>
      <c r="E372" s="128"/>
      <c r="F372" s="228"/>
      <c r="G372" s="228"/>
      <c r="H372" s="129"/>
    </row>
    <row r="373" spans="1:8" ht="0.95" customHeight="1" thickTop="1" x14ac:dyDescent="0.2">
      <c r="A373" s="130"/>
      <c r="B373" s="130"/>
      <c r="C373" s="130"/>
      <c r="D373" s="130"/>
      <c r="E373" s="130"/>
      <c r="F373" s="130"/>
      <c r="G373" s="130"/>
      <c r="H373" s="130"/>
    </row>
    <row r="374" spans="1:8" ht="18" customHeight="1" x14ac:dyDescent="0.2">
      <c r="A374" s="115" t="s">
        <v>182</v>
      </c>
      <c r="B374" s="116" t="s">
        <v>53</v>
      </c>
      <c r="C374" s="115" t="s">
        <v>54</v>
      </c>
      <c r="D374" s="115" t="s">
        <v>55</v>
      </c>
      <c r="E374" s="117" t="s">
        <v>56</v>
      </c>
      <c r="F374" s="116" t="s">
        <v>57</v>
      </c>
      <c r="G374" s="116" t="s">
        <v>58</v>
      </c>
      <c r="H374" s="116" t="s">
        <v>60</v>
      </c>
    </row>
    <row r="375" spans="1:8" ht="48" customHeight="1" x14ac:dyDescent="0.2">
      <c r="A375" s="118" t="s">
        <v>685</v>
      </c>
      <c r="B375" s="119" t="s">
        <v>183</v>
      </c>
      <c r="C375" s="118" t="s">
        <v>66</v>
      </c>
      <c r="D375" s="118" t="s">
        <v>184</v>
      </c>
      <c r="E375" s="120" t="s">
        <v>167</v>
      </c>
      <c r="F375" s="121">
        <v>1</v>
      </c>
      <c r="G375" s="122">
        <f>SUM(H376:H388)</f>
        <v>0</v>
      </c>
      <c r="H375" s="122">
        <f>G375*F375</f>
        <v>0</v>
      </c>
    </row>
    <row r="376" spans="1:8" s="75" customFormat="1" ht="36" customHeight="1" x14ac:dyDescent="0.2">
      <c r="A376" s="199" t="s">
        <v>686</v>
      </c>
      <c r="B376" s="140" t="s">
        <v>926</v>
      </c>
      <c r="C376" s="199" t="s">
        <v>74</v>
      </c>
      <c r="D376" s="199" t="s">
        <v>927</v>
      </c>
      <c r="E376" s="141" t="s">
        <v>100</v>
      </c>
      <c r="F376" s="142">
        <v>1.7999999999999999E-2</v>
      </c>
      <c r="G376" s="143"/>
      <c r="H376" s="143">
        <f>TRUNC(G376*F376,2)</f>
        <v>0</v>
      </c>
    </row>
    <row r="377" spans="1:8" s="75" customFormat="1" ht="24" customHeight="1" x14ac:dyDescent="0.2">
      <c r="A377" s="199" t="s">
        <v>686</v>
      </c>
      <c r="B377" s="140" t="s">
        <v>978</v>
      </c>
      <c r="C377" s="199" t="s">
        <v>74</v>
      </c>
      <c r="D377" s="199" t="s">
        <v>979</v>
      </c>
      <c r="E377" s="141" t="s">
        <v>711</v>
      </c>
      <c r="F377" s="142">
        <v>1</v>
      </c>
      <c r="G377" s="143"/>
      <c r="H377" s="143">
        <f t="shared" ref="H377:H388" si="24">TRUNC(G377*F377,2)</f>
        <v>0</v>
      </c>
    </row>
    <row r="378" spans="1:8" s="75" customFormat="1" ht="24" customHeight="1" x14ac:dyDescent="0.2">
      <c r="A378" s="199" t="s">
        <v>686</v>
      </c>
      <c r="B378" s="140" t="s">
        <v>756</v>
      </c>
      <c r="C378" s="199" t="s">
        <v>74</v>
      </c>
      <c r="D378" s="199" t="s">
        <v>757</v>
      </c>
      <c r="E378" s="141" t="s">
        <v>711</v>
      </c>
      <c r="F378" s="142">
        <v>1</v>
      </c>
      <c r="G378" s="143"/>
      <c r="H378" s="143">
        <f t="shared" si="24"/>
        <v>0</v>
      </c>
    </row>
    <row r="379" spans="1:8" s="75" customFormat="1" ht="24" customHeight="1" x14ac:dyDescent="0.2">
      <c r="A379" s="199" t="s">
        <v>686</v>
      </c>
      <c r="B379" s="140" t="s">
        <v>956</v>
      </c>
      <c r="C379" s="199" t="s">
        <v>74</v>
      </c>
      <c r="D379" s="199" t="s">
        <v>957</v>
      </c>
      <c r="E379" s="141" t="s">
        <v>711</v>
      </c>
      <c r="F379" s="142">
        <v>0.5</v>
      </c>
      <c r="G379" s="143"/>
      <c r="H379" s="143">
        <f t="shared" si="24"/>
        <v>0</v>
      </c>
    </row>
    <row r="380" spans="1:8" s="75" customFormat="1" ht="24" customHeight="1" x14ac:dyDescent="0.2">
      <c r="A380" s="199" t="s">
        <v>686</v>
      </c>
      <c r="B380" s="140" t="s">
        <v>758</v>
      </c>
      <c r="C380" s="199" t="s">
        <v>74</v>
      </c>
      <c r="D380" s="199" t="s">
        <v>759</v>
      </c>
      <c r="E380" s="141" t="s">
        <v>711</v>
      </c>
      <c r="F380" s="142">
        <v>3.38</v>
      </c>
      <c r="G380" s="143"/>
      <c r="H380" s="143">
        <f t="shared" si="24"/>
        <v>0</v>
      </c>
    </row>
    <row r="381" spans="1:8" s="75" customFormat="1" ht="24" customHeight="1" x14ac:dyDescent="0.2">
      <c r="A381" s="199" t="s">
        <v>686</v>
      </c>
      <c r="B381" s="140" t="s">
        <v>980</v>
      </c>
      <c r="C381" s="199" t="s">
        <v>387</v>
      </c>
      <c r="D381" s="199" t="s">
        <v>981</v>
      </c>
      <c r="E381" s="141" t="s">
        <v>145</v>
      </c>
      <c r="F381" s="142">
        <v>0.81</v>
      </c>
      <c r="G381" s="143"/>
      <c r="H381" s="143">
        <f t="shared" si="24"/>
        <v>0</v>
      </c>
    </row>
    <row r="382" spans="1:8" s="75" customFormat="1" ht="24" customHeight="1" x14ac:dyDescent="0.2">
      <c r="A382" s="199" t="s">
        <v>699</v>
      </c>
      <c r="B382" s="140" t="s">
        <v>982</v>
      </c>
      <c r="C382" s="199" t="s">
        <v>74</v>
      </c>
      <c r="D382" s="199" t="s">
        <v>983</v>
      </c>
      <c r="E382" s="141" t="s">
        <v>634</v>
      </c>
      <c r="F382" s="142">
        <v>3.2000000000000001E-2</v>
      </c>
      <c r="G382" s="143"/>
      <c r="H382" s="143">
        <f t="shared" si="24"/>
        <v>0</v>
      </c>
    </row>
    <row r="383" spans="1:8" s="75" customFormat="1" ht="24" customHeight="1" x14ac:dyDescent="0.2">
      <c r="A383" s="199" t="s">
        <v>699</v>
      </c>
      <c r="B383" s="140" t="s">
        <v>984</v>
      </c>
      <c r="C383" s="199" t="s">
        <v>74</v>
      </c>
      <c r="D383" s="199" t="s">
        <v>985</v>
      </c>
      <c r="E383" s="141" t="s">
        <v>634</v>
      </c>
      <c r="F383" s="142">
        <v>0.04</v>
      </c>
      <c r="G383" s="143"/>
      <c r="H383" s="143">
        <f t="shared" si="24"/>
        <v>0</v>
      </c>
    </row>
    <row r="384" spans="1:8" s="75" customFormat="1" ht="36" customHeight="1" x14ac:dyDescent="0.2">
      <c r="A384" s="199" t="s">
        <v>699</v>
      </c>
      <c r="B384" s="140" t="s">
        <v>986</v>
      </c>
      <c r="C384" s="199" t="s">
        <v>74</v>
      </c>
      <c r="D384" s="199" t="s">
        <v>987</v>
      </c>
      <c r="E384" s="141" t="s">
        <v>76</v>
      </c>
      <c r="F384" s="142">
        <v>4.8000000000000001E-2</v>
      </c>
      <c r="G384" s="143"/>
      <c r="H384" s="143">
        <f t="shared" si="24"/>
        <v>0</v>
      </c>
    </row>
    <row r="385" spans="1:8" s="75" customFormat="1" ht="36" customHeight="1" x14ac:dyDescent="0.2">
      <c r="A385" s="199" t="s">
        <v>699</v>
      </c>
      <c r="B385" s="140" t="s">
        <v>988</v>
      </c>
      <c r="C385" s="199" t="s">
        <v>74</v>
      </c>
      <c r="D385" s="199" t="s">
        <v>989</v>
      </c>
      <c r="E385" s="141" t="s">
        <v>76</v>
      </c>
      <c r="F385" s="142">
        <v>1.1000000000000001</v>
      </c>
      <c r="G385" s="143"/>
      <c r="H385" s="143">
        <f t="shared" si="24"/>
        <v>0</v>
      </c>
    </row>
    <row r="386" spans="1:8" s="75" customFormat="1" ht="24" customHeight="1" x14ac:dyDescent="0.2">
      <c r="A386" s="199" t="s">
        <v>699</v>
      </c>
      <c r="B386" s="140" t="s">
        <v>990</v>
      </c>
      <c r="C386" s="199" t="s">
        <v>187</v>
      </c>
      <c r="D386" s="199" t="s">
        <v>991</v>
      </c>
      <c r="E386" s="141" t="s">
        <v>145</v>
      </c>
      <c r="F386" s="142">
        <v>2.222</v>
      </c>
      <c r="G386" s="143"/>
      <c r="H386" s="143">
        <f t="shared" si="24"/>
        <v>0</v>
      </c>
    </row>
    <row r="387" spans="1:8" s="75" customFormat="1" ht="24" customHeight="1" x14ac:dyDescent="0.2">
      <c r="A387" s="199" t="s">
        <v>699</v>
      </c>
      <c r="B387" s="140" t="s">
        <v>992</v>
      </c>
      <c r="C387" s="199" t="s">
        <v>74</v>
      </c>
      <c r="D387" s="199" t="s">
        <v>993</v>
      </c>
      <c r="E387" s="141" t="s">
        <v>76</v>
      </c>
      <c r="F387" s="142">
        <v>2.8129999999999999E-2</v>
      </c>
      <c r="G387" s="143"/>
      <c r="H387" s="143">
        <f t="shared" si="24"/>
        <v>0</v>
      </c>
    </row>
    <row r="388" spans="1:8" s="75" customFormat="1" ht="24" customHeight="1" x14ac:dyDescent="0.2">
      <c r="A388" s="199" t="s">
        <v>699</v>
      </c>
      <c r="B388" s="140" t="s">
        <v>994</v>
      </c>
      <c r="C388" s="199" t="s">
        <v>74</v>
      </c>
      <c r="D388" s="199" t="s">
        <v>995</v>
      </c>
      <c r="E388" s="141" t="s">
        <v>71</v>
      </c>
      <c r="F388" s="142">
        <v>2.4434999999999998</v>
      </c>
      <c r="G388" s="143"/>
      <c r="H388" s="143">
        <f t="shared" si="24"/>
        <v>0</v>
      </c>
    </row>
    <row r="389" spans="1:8" s="75" customFormat="1" x14ac:dyDescent="0.2">
      <c r="A389" s="200"/>
      <c r="B389" s="200"/>
      <c r="C389" s="200"/>
      <c r="D389" s="200"/>
      <c r="E389" s="200"/>
      <c r="F389" s="145"/>
      <c r="G389" s="200"/>
      <c r="H389" s="145"/>
    </row>
    <row r="390" spans="1:8" ht="15" thickBot="1" x14ac:dyDescent="0.25">
      <c r="A390" s="128"/>
      <c r="B390" s="128"/>
      <c r="C390" s="128"/>
      <c r="D390" s="128"/>
      <c r="E390" s="128"/>
      <c r="F390" s="228"/>
      <c r="G390" s="228"/>
      <c r="H390" s="129"/>
    </row>
    <row r="391" spans="1:8" ht="0.95" customHeight="1" thickTop="1" x14ac:dyDescent="0.2">
      <c r="A391" s="130"/>
      <c r="B391" s="130"/>
      <c r="C391" s="130"/>
      <c r="D391" s="130"/>
      <c r="E391" s="130"/>
      <c r="F391" s="130"/>
      <c r="G391" s="130"/>
      <c r="H391" s="130"/>
    </row>
    <row r="392" spans="1:8" ht="18" customHeight="1" x14ac:dyDescent="0.2">
      <c r="A392" s="115" t="s">
        <v>185</v>
      </c>
      <c r="B392" s="116" t="s">
        <v>53</v>
      </c>
      <c r="C392" s="115" t="s">
        <v>54</v>
      </c>
      <c r="D392" s="115" t="s">
        <v>55</v>
      </c>
      <c r="E392" s="117" t="s">
        <v>56</v>
      </c>
      <c r="F392" s="116" t="s">
        <v>57</v>
      </c>
      <c r="G392" s="116" t="s">
        <v>58</v>
      </c>
      <c r="H392" s="116" t="s">
        <v>60</v>
      </c>
    </row>
    <row r="393" spans="1:8" ht="24" customHeight="1" x14ac:dyDescent="0.2">
      <c r="A393" s="118" t="s">
        <v>685</v>
      </c>
      <c r="B393" s="119" t="s">
        <v>186</v>
      </c>
      <c r="C393" s="118" t="s">
        <v>187</v>
      </c>
      <c r="D393" s="118" t="s">
        <v>188</v>
      </c>
      <c r="E393" s="120" t="s">
        <v>80</v>
      </c>
      <c r="F393" s="121">
        <v>1</v>
      </c>
      <c r="G393" s="122">
        <f>SUM(H394:H400)</f>
        <v>0</v>
      </c>
      <c r="H393" s="122">
        <f>G393*F393</f>
        <v>0</v>
      </c>
    </row>
    <row r="394" spans="1:8" s="75" customFormat="1" ht="24" customHeight="1" x14ac:dyDescent="0.2">
      <c r="A394" s="199" t="s">
        <v>686</v>
      </c>
      <c r="B394" s="140" t="s">
        <v>996</v>
      </c>
      <c r="C394" s="199" t="s">
        <v>187</v>
      </c>
      <c r="D394" s="199" t="s">
        <v>997</v>
      </c>
      <c r="E394" s="141" t="s">
        <v>76</v>
      </c>
      <c r="F394" s="142">
        <v>1.1000000000000001</v>
      </c>
      <c r="G394" s="143"/>
      <c r="H394" s="143">
        <f>TRUNC(G394*F394,2)</f>
        <v>0</v>
      </c>
    </row>
    <row r="395" spans="1:8" s="75" customFormat="1" ht="24" customHeight="1" x14ac:dyDescent="0.2">
      <c r="A395" s="199" t="s">
        <v>686</v>
      </c>
      <c r="B395" s="140" t="s">
        <v>998</v>
      </c>
      <c r="C395" s="199" t="s">
        <v>187</v>
      </c>
      <c r="D395" s="199" t="s">
        <v>999</v>
      </c>
      <c r="E395" s="141" t="s">
        <v>100</v>
      </c>
      <c r="F395" s="142">
        <v>7.8100000000000003E-2</v>
      </c>
      <c r="G395" s="143"/>
      <c r="H395" s="143">
        <f t="shared" ref="H395:H400" si="25">TRUNC(G395*F395,2)</f>
        <v>0</v>
      </c>
    </row>
    <row r="396" spans="1:8" s="75" customFormat="1" ht="24" customHeight="1" x14ac:dyDescent="0.2">
      <c r="A396" s="199" t="s">
        <v>686</v>
      </c>
      <c r="B396" s="140" t="s">
        <v>1000</v>
      </c>
      <c r="C396" s="199" t="s">
        <v>187</v>
      </c>
      <c r="D396" s="199" t="s">
        <v>1001</v>
      </c>
      <c r="E396" s="141" t="s">
        <v>100</v>
      </c>
      <c r="F396" s="142">
        <v>0.317</v>
      </c>
      <c r="G396" s="143"/>
      <c r="H396" s="143">
        <f t="shared" si="25"/>
        <v>0</v>
      </c>
    </row>
    <row r="397" spans="1:8" s="75" customFormat="1" ht="36" customHeight="1" x14ac:dyDescent="0.2">
      <c r="A397" s="199" t="s">
        <v>686</v>
      </c>
      <c r="B397" s="140" t="s">
        <v>1002</v>
      </c>
      <c r="C397" s="199" t="s">
        <v>187</v>
      </c>
      <c r="D397" s="199" t="s">
        <v>1003</v>
      </c>
      <c r="E397" s="141" t="s">
        <v>1004</v>
      </c>
      <c r="F397" s="142">
        <v>15.85</v>
      </c>
      <c r="G397" s="143"/>
      <c r="H397" s="143">
        <f t="shared" si="25"/>
        <v>0</v>
      </c>
    </row>
    <row r="398" spans="1:8" s="75" customFormat="1" ht="36" customHeight="1" x14ac:dyDescent="0.2">
      <c r="A398" s="199" t="s">
        <v>686</v>
      </c>
      <c r="B398" s="140" t="s">
        <v>1005</v>
      </c>
      <c r="C398" s="199" t="s">
        <v>187</v>
      </c>
      <c r="D398" s="199" t="s">
        <v>1006</v>
      </c>
      <c r="E398" s="141" t="s">
        <v>76</v>
      </c>
      <c r="F398" s="142">
        <v>6.08</v>
      </c>
      <c r="G398" s="143"/>
      <c r="H398" s="143">
        <f t="shared" si="25"/>
        <v>0</v>
      </c>
    </row>
    <row r="399" spans="1:8" s="75" customFormat="1" ht="36" customHeight="1" x14ac:dyDescent="0.2">
      <c r="A399" s="199" t="s">
        <v>686</v>
      </c>
      <c r="B399" s="140" t="s">
        <v>1007</v>
      </c>
      <c r="C399" s="199" t="s">
        <v>187</v>
      </c>
      <c r="D399" s="199" t="s">
        <v>1008</v>
      </c>
      <c r="E399" s="141" t="s">
        <v>76</v>
      </c>
      <c r="F399" s="142">
        <v>5.69</v>
      </c>
      <c r="G399" s="143"/>
      <c r="H399" s="143">
        <f t="shared" si="25"/>
        <v>0</v>
      </c>
    </row>
    <row r="400" spans="1:8" s="75" customFormat="1" ht="24" customHeight="1" x14ac:dyDescent="0.2">
      <c r="A400" s="199" t="s">
        <v>686</v>
      </c>
      <c r="B400" s="140" t="s">
        <v>1009</v>
      </c>
      <c r="C400" s="199" t="s">
        <v>187</v>
      </c>
      <c r="D400" s="199" t="s">
        <v>1010</v>
      </c>
      <c r="E400" s="141" t="s">
        <v>76</v>
      </c>
      <c r="F400" s="142">
        <v>5.69</v>
      </c>
      <c r="G400" s="143"/>
      <c r="H400" s="143">
        <f t="shared" si="25"/>
        <v>0</v>
      </c>
    </row>
    <row r="401" spans="1:8" s="75" customFormat="1" x14ac:dyDescent="0.2">
      <c r="A401" s="200"/>
      <c r="B401" s="200"/>
      <c r="C401" s="200"/>
      <c r="D401" s="200"/>
      <c r="E401" s="200"/>
      <c r="F401" s="145"/>
      <c r="G401" s="200"/>
      <c r="H401" s="145"/>
    </row>
    <row r="402" spans="1:8" s="75" customFormat="1" ht="15" thickBot="1" x14ac:dyDescent="0.25">
      <c r="A402" s="200"/>
      <c r="B402" s="200"/>
      <c r="C402" s="200"/>
      <c r="D402" s="200"/>
      <c r="E402" s="200"/>
      <c r="F402" s="229"/>
      <c r="G402" s="229"/>
      <c r="H402" s="145"/>
    </row>
    <row r="403" spans="1:8" ht="0.95" customHeight="1" thickTop="1" x14ac:dyDescent="0.2">
      <c r="A403" s="130"/>
      <c r="B403" s="130"/>
      <c r="C403" s="130"/>
      <c r="D403" s="130"/>
      <c r="E403" s="130"/>
      <c r="F403" s="130"/>
      <c r="G403" s="130"/>
      <c r="H403" s="130"/>
    </row>
    <row r="404" spans="1:8" ht="18" customHeight="1" x14ac:dyDescent="0.2">
      <c r="A404" s="115" t="s">
        <v>189</v>
      </c>
      <c r="B404" s="116" t="s">
        <v>53</v>
      </c>
      <c r="C404" s="115" t="s">
        <v>54</v>
      </c>
      <c r="D404" s="115" t="s">
        <v>55</v>
      </c>
      <c r="E404" s="117" t="s">
        <v>56</v>
      </c>
      <c r="F404" s="116" t="s">
        <v>57</v>
      </c>
      <c r="G404" s="116" t="s">
        <v>58</v>
      </c>
      <c r="H404" s="116" t="s">
        <v>60</v>
      </c>
    </row>
    <row r="405" spans="1:8" ht="36" customHeight="1" x14ac:dyDescent="0.2">
      <c r="A405" s="118" t="s">
        <v>685</v>
      </c>
      <c r="B405" s="119" t="s">
        <v>190</v>
      </c>
      <c r="C405" s="118" t="s">
        <v>74</v>
      </c>
      <c r="D405" s="118" t="s">
        <v>191</v>
      </c>
      <c r="E405" s="120" t="s">
        <v>71</v>
      </c>
      <c r="F405" s="121">
        <v>1</v>
      </c>
      <c r="G405" s="122">
        <f>SUM(H406:H415)</f>
        <v>0</v>
      </c>
      <c r="H405" s="122">
        <f>G405*F405</f>
        <v>0</v>
      </c>
    </row>
    <row r="406" spans="1:8" s="75" customFormat="1" ht="60" customHeight="1" x14ac:dyDescent="0.2">
      <c r="A406" s="199" t="s">
        <v>686</v>
      </c>
      <c r="B406" s="140" t="s">
        <v>922</v>
      </c>
      <c r="C406" s="199" t="s">
        <v>74</v>
      </c>
      <c r="D406" s="199" t="s">
        <v>923</v>
      </c>
      <c r="E406" s="141" t="s">
        <v>703</v>
      </c>
      <c r="F406" s="142">
        <v>8.6999999999999994E-3</v>
      </c>
      <c r="G406" s="143"/>
      <c r="H406" s="143">
        <f>TRUNC(G406*F406,2)</f>
        <v>0</v>
      </c>
    </row>
    <row r="407" spans="1:8" s="75" customFormat="1" ht="60" customHeight="1" x14ac:dyDescent="0.2">
      <c r="A407" s="199" t="s">
        <v>686</v>
      </c>
      <c r="B407" s="140" t="s">
        <v>924</v>
      </c>
      <c r="C407" s="199" t="s">
        <v>74</v>
      </c>
      <c r="D407" s="199" t="s">
        <v>925</v>
      </c>
      <c r="E407" s="141" t="s">
        <v>706</v>
      </c>
      <c r="F407" s="142">
        <v>2.9399999999999999E-2</v>
      </c>
      <c r="G407" s="143"/>
      <c r="H407" s="143">
        <f t="shared" ref="H407:H415" si="26">TRUNC(G407*F407,2)</f>
        <v>0</v>
      </c>
    </row>
    <row r="408" spans="1:8" s="75" customFormat="1" ht="36" customHeight="1" x14ac:dyDescent="0.2">
      <c r="A408" s="199" t="s">
        <v>686</v>
      </c>
      <c r="B408" s="140" t="s">
        <v>926</v>
      </c>
      <c r="C408" s="199" t="s">
        <v>74</v>
      </c>
      <c r="D408" s="199" t="s">
        <v>927</v>
      </c>
      <c r="E408" s="141" t="s">
        <v>100</v>
      </c>
      <c r="F408" s="142">
        <v>7.4399999999999994E-2</v>
      </c>
      <c r="G408" s="143"/>
      <c r="H408" s="143">
        <f t="shared" si="26"/>
        <v>0</v>
      </c>
    </row>
    <row r="409" spans="1:8" s="75" customFormat="1" ht="36" customHeight="1" x14ac:dyDescent="0.2">
      <c r="A409" s="199" t="s">
        <v>686</v>
      </c>
      <c r="B409" s="140" t="s">
        <v>928</v>
      </c>
      <c r="C409" s="199" t="s">
        <v>74</v>
      </c>
      <c r="D409" s="199" t="s">
        <v>929</v>
      </c>
      <c r="E409" s="141" t="s">
        <v>100</v>
      </c>
      <c r="F409" s="142">
        <v>4.48E-2</v>
      </c>
      <c r="G409" s="143"/>
      <c r="H409" s="143">
        <f t="shared" si="26"/>
        <v>0</v>
      </c>
    </row>
    <row r="410" spans="1:8" s="75" customFormat="1" ht="36" customHeight="1" x14ac:dyDescent="0.2">
      <c r="A410" s="199" t="s">
        <v>686</v>
      </c>
      <c r="B410" s="140" t="s">
        <v>444</v>
      </c>
      <c r="C410" s="199" t="s">
        <v>74</v>
      </c>
      <c r="D410" s="199" t="s">
        <v>445</v>
      </c>
      <c r="E410" s="141" t="s">
        <v>76</v>
      </c>
      <c r="F410" s="142">
        <v>0.81</v>
      </c>
      <c r="G410" s="143"/>
      <c r="H410" s="143">
        <f t="shared" si="26"/>
        <v>0</v>
      </c>
    </row>
    <row r="411" spans="1:8" s="75" customFormat="1" ht="36" customHeight="1" x14ac:dyDescent="0.2">
      <c r="A411" s="199" t="s">
        <v>686</v>
      </c>
      <c r="B411" s="140" t="s">
        <v>918</v>
      </c>
      <c r="C411" s="199" t="s">
        <v>74</v>
      </c>
      <c r="D411" s="199" t="s">
        <v>919</v>
      </c>
      <c r="E411" s="141" t="s">
        <v>100</v>
      </c>
      <c r="F411" s="142">
        <v>1.4E-3</v>
      </c>
      <c r="G411" s="143"/>
      <c r="H411" s="143">
        <f t="shared" si="26"/>
        <v>0</v>
      </c>
    </row>
    <row r="412" spans="1:8" s="75" customFormat="1" ht="36" customHeight="1" x14ac:dyDescent="0.2">
      <c r="A412" s="199" t="s">
        <v>686</v>
      </c>
      <c r="B412" s="140" t="s">
        <v>932</v>
      </c>
      <c r="C412" s="199" t="s">
        <v>74</v>
      </c>
      <c r="D412" s="199" t="s">
        <v>933</v>
      </c>
      <c r="E412" s="141" t="s">
        <v>100</v>
      </c>
      <c r="F412" s="142">
        <v>7.2800000000000004E-2</v>
      </c>
      <c r="G412" s="143"/>
      <c r="H412" s="143">
        <f t="shared" si="26"/>
        <v>0</v>
      </c>
    </row>
    <row r="413" spans="1:8" s="75" customFormat="1" ht="24" customHeight="1" x14ac:dyDescent="0.2">
      <c r="A413" s="199" t="s">
        <v>686</v>
      </c>
      <c r="B413" s="140" t="s">
        <v>756</v>
      </c>
      <c r="C413" s="199" t="s">
        <v>74</v>
      </c>
      <c r="D413" s="199" t="s">
        <v>757</v>
      </c>
      <c r="E413" s="141" t="s">
        <v>711</v>
      </c>
      <c r="F413" s="142">
        <v>4.2229999999999999</v>
      </c>
      <c r="G413" s="143"/>
      <c r="H413" s="143">
        <f t="shared" si="26"/>
        <v>0</v>
      </c>
    </row>
    <row r="414" spans="1:8" s="75" customFormat="1" ht="24" customHeight="1" x14ac:dyDescent="0.2">
      <c r="A414" s="199" t="s">
        <v>686</v>
      </c>
      <c r="B414" s="140" t="s">
        <v>758</v>
      </c>
      <c r="C414" s="199" t="s">
        <v>74</v>
      </c>
      <c r="D414" s="199" t="s">
        <v>759</v>
      </c>
      <c r="E414" s="141" t="s">
        <v>711</v>
      </c>
      <c r="F414" s="142">
        <v>4.2229999999999999</v>
      </c>
      <c r="G414" s="143"/>
      <c r="H414" s="143">
        <f t="shared" si="26"/>
        <v>0</v>
      </c>
    </row>
    <row r="415" spans="1:8" s="75" customFormat="1" ht="24" customHeight="1" x14ac:dyDescent="0.2">
      <c r="A415" s="199" t="s">
        <v>699</v>
      </c>
      <c r="B415" s="140" t="s">
        <v>934</v>
      </c>
      <c r="C415" s="199" t="s">
        <v>74</v>
      </c>
      <c r="D415" s="199" t="s">
        <v>935</v>
      </c>
      <c r="E415" s="141" t="s">
        <v>71</v>
      </c>
      <c r="F415" s="142">
        <v>22.4145</v>
      </c>
      <c r="G415" s="143"/>
      <c r="H415" s="143">
        <f t="shared" si="26"/>
        <v>0</v>
      </c>
    </row>
    <row r="416" spans="1:8" s="75" customFormat="1" x14ac:dyDescent="0.2">
      <c r="A416" s="200"/>
      <c r="B416" s="200"/>
      <c r="C416" s="200"/>
      <c r="D416" s="200"/>
      <c r="E416" s="200"/>
      <c r="F416" s="145"/>
      <c r="G416" s="200"/>
      <c r="H416" s="145"/>
    </row>
    <row r="417" spans="1:8" s="75" customFormat="1" x14ac:dyDescent="0.2">
      <c r="A417" s="200"/>
      <c r="B417" s="200"/>
      <c r="C417" s="200"/>
      <c r="D417" s="200"/>
      <c r="E417" s="200"/>
      <c r="F417" s="229"/>
      <c r="G417" s="229"/>
      <c r="H417" s="145"/>
    </row>
    <row r="418" spans="1:8" s="198" customFormat="1" ht="15" thickBot="1" x14ac:dyDescent="0.25">
      <c r="A418" s="197"/>
      <c r="B418" s="197"/>
      <c r="C418" s="197"/>
      <c r="D418" s="197"/>
      <c r="E418" s="197"/>
      <c r="F418" s="197"/>
      <c r="G418" s="197"/>
      <c r="H418" s="129"/>
    </row>
    <row r="419" spans="1:8" ht="16.5" customHeight="1" thickTop="1" x14ac:dyDescent="0.2">
      <c r="A419" s="146"/>
      <c r="B419" s="146"/>
      <c r="C419" s="146"/>
      <c r="D419" s="146"/>
      <c r="E419" s="146"/>
      <c r="F419" s="146"/>
      <c r="G419" s="146"/>
      <c r="H419" s="146"/>
    </row>
    <row r="420" spans="1:8" ht="18" customHeight="1" x14ac:dyDescent="0.2">
      <c r="A420" s="115" t="s">
        <v>196</v>
      </c>
      <c r="B420" s="116" t="s">
        <v>53</v>
      </c>
      <c r="C420" s="115" t="s">
        <v>54</v>
      </c>
      <c r="D420" s="115" t="s">
        <v>55</v>
      </c>
      <c r="E420" s="117" t="s">
        <v>56</v>
      </c>
      <c r="F420" s="116" t="s">
        <v>57</v>
      </c>
      <c r="G420" s="116" t="s">
        <v>58</v>
      </c>
      <c r="H420" s="116" t="s">
        <v>60</v>
      </c>
    </row>
    <row r="421" spans="1:8" ht="48" customHeight="1" x14ac:dyDescent="0.2">
      <c r="A421" s="118" t="s">
        <v>685</v>
      </c>
      <c r="B421" s="119" t="s">
        <v>197</v>
      </c>
      <c r="C421" s="118" t="s">
        <v>74</v>
      </c>
      <c r="D421" s="118" t="s">
        <v>198</v>
      </c>
      <c r="E421" s="120" t="s">
        <v>76</v>
      </c>
      <c r="F421" s="121">
        <v>1</v>
      </c>
      <c r="G421" s="122">
        <f>SUM(H422:H426)</f>
        <v>0</v>
      </c>
      <c r="H421" s="122">
        <f>G421*F421</f>
        <v>0</v>
      </c>
    </row>
    <row r="422" spans="1:8" s="75" customFormat="1" ht="36" customHeight="1" x14ac:dyDescent="0.2">
      <c r="A422" s="199" t="s">
        <v>686</v>
      </c>
      <c r="B422" s="140" t="s">
        <v>1011</v>
      </c>
      <c r="C422" s="199" t="s">
        <v>74</v>
      </c>
      <c r="D422" s="199" t="s">
        <v>1012</v>
      </c>
      <c r="E422" s="141" t="s">
        <v>100</v>
      </c>
      <c r="F422" s="142">
        <v>4.3099999999999999E-2</v>
      </c>
      <c r="G422" s="143"/>
      <c r="H422" s="143">
        <f>TRUNC(G422*F422,2)</f>
        <v>0</v>
      </c>
    </row>
    <row r="423" spans="1:8" s="75" customFormat="1" ht="24" customHeight="1" x14ac:dyDescent="0.2">
      <c r="A423" s="199" t="s">
        <v>686</v>
      </c>
      <c r="B423" s="140" t="s">
        <v>756</v>
      </c>
      <c r="C423" s="199" t="s">
        <v>74</v>
      </c>
      <c r="D423" s="199" t="s">
        <v>757</v>
      </c>
      <c r="E423" s="141" t="s">
        <v>711</v>
      </c>
      <c r="F423" s="142">
        <v>0.33</v>
      </c>
      <c r="G423" s="143"/>
      <c r="H423" s="143">
        <f t="shared" ref="H423:H426" si="27">TRUNC(G423*F423,2)</f>
        <v>0</v>
      </c>
    </row>
    <row r="424" spans="1:8" s="75" customFormat="1" ht="24" customHeight="1" x14ac:dyDescent="0.2">
      <c r="A424" s="199" t="s">
        <v>686</v>
      </c>
      <c r="B424" s="140" t="s">
        <v>758</v>
      </c>
      <c r="C424" s="199" t="s">
        <v>74</v>
      </c>
      <c r="D424" s="199" t="s">
        <v>759</v>
      </c>
      <c r="E424" s="141" t="s">
        <v>711</v>
      </c>
      <c r="F424" s="142">
        <v>0.16500000000000001</v>
      </c>
      <c r="G424" s="143"/>
      <c r="H424" s="143">
        <f t="shared" si="27"/>
        <v>0</v>
      </c>
    </row>
    <row r="425" spans="1:8" s="75" customFormat="1" ht="24" customHeight="1" x14ac:dyDescent="0.2">
      <c r="A425" s="199" t="s">
        <v>699</v>
      </c>
      <c r="B425" s="140" t="s">
        <v>1013</v>
      </c>
      <c r="C425" s="199" t="s">
        <v>74</v>
      </c>
      <c r="D425" s="199" t="s">
        <v>1014</v>
      </c>
      <c r="E425" s="141" t="s">
        <v>879</v>
      </c>
      <c r="F425" s="142">
        <v>0.435</v>
      </c>
      <c r="G425" s="143"/>
      <c r="H425" s="143">
        <f t="shared" si="27"/>
        <v>0</v>
      </c>
    </row>
    <row r="426" spans="1:8" s="75" customFormat="1" ht="24" customHeight="1" x14ac:dyDescent="0.2">
      <c r="A426" s="199" t="s">
        <v>699</v>
      </c>
      <c r="B426" s="140" t="s">
        <v>1015</v>
      </c>
      <c r="C426" s="199" t="s">
        <v>74</v>
      </c>
      <c r="D426" s="199" t="s">
        <v>1016</v>
      </c>
      <c r="E426" s="141" t="s">
        <v>634</v>
      </c>
      <c r="F426" s="142">
        <v>0.5</v>
      </c>
      <c r="G426" s="143"/>
      <c r="H426" s="143">
        <f t="shared" si="27"/>
        <v>0</v>
      </c>
    </row>
    <row r="427" spans="1:8" s="75" customFormat="1" x14ac:dyDescent="0.2">
      <c r="A427" s="200"/>
      <c r="B427" s="200"/>
      <c r="C427" s="200"/>
      <c r="D427" s="200"/>
      <c r="E427" s="200"/>
      <c r="F427" s="145"/>
      <c r="G427" s="200"/>
      <c r="H427" s="145"/>
    </row>
    <row r="428" spans="1:8" ht="15" thickBot="1" x14ac:dyDescent="0.25">
      <c r="A428" s="128"/>
      <c r="B428" s="128"/>
      <c r="C428" s="128"/>
      <c r="D428" s="128"/>
      <c r="E428" s="128"/>
      <c r="F428" s="228"/>
      <c r="G428" s="228"/>
      <c r="H428" s="129"/>
    </row>
    <row r="429" spans="1:8" ht="0.95" customHeight="1" thickTop="1" x14ac:dyDescent="0.2">
      <c r="A429" s="130"/>
      <c r="B429" s="130"/>
      <c r="C429" s="130"/>
      <c r="D429" s="130"/>
      <c r="E429" s="130"/>
      <c r="F429" s="130"/>
      <c r="G429" s="130"/>
      <c r="H429" s="130"/>
    </row>
    <row r="430" spans="1:8" ht="18" customHeight="1" x14ac:dyDescent="0.2">
      <c r="A430" s="115" t="s">
        <v>199</v>
      </c>
      <c r="B430" s="116" t="s">
        <v>53</v>
      </c>
      <c r="C430" s="115" t="s">
        <v>54</v>
      </c>
      <c r="D430" s="115" t="s">
        <v>55</v>
      </c>
      <c r="E430" s="117" t="s">
        <v>56</v>
      </c>
      <c r="F430" s="116" t="s">
        <v>57</v>
      </c>
      <c r="G430" s="116" t="s">
        <v>58</v>
      </c>
      <c r="H430" s="116" t="s">
        <v>60</v>
      </c>
    </row>
    <row r="431" spans="1:8" ht="24" customHeight="1" x14ac:dyDescent="0.2">
      <c r="A431" s="118" t="s">
        <v>685</v>
      </c>
      <c r="B431" s="119" t="s">
        <v>200</v>
      </c>
      <c r="C431" s="118" t="s">
        <v>74</v>
      </c>
      <c r="D431" s="118" t="s">
        <v>201</v>
      </c>
      <c r="E431" s="120" t="s">
        <v>76</v>
      </c>
      <c r="F431" s="121">
        <v>1</v>
      </c>
      <c r="G431" s="122">
        <f>SUM(H432:H434)</f>
        <v>0</v>
      </c>
      <c r="H431" s="122">
        <f>G431*F431</f>
        <v>0</v>
      </c>
    </row>
    <row r="432" spans="1:8" s="75" customFormat="1" ht="24" customHeight="1" x14ac:dyDescent="0.2">
      <c r="A432" s="199" t="s">
        <v>686</v>
      </c>
      <c r="B432" s="140" t="s">
        <v>1017</v>
      </c>
      <c r="C432" s="199" t="s">
        <v>74</v>
      </c>
      <c r="D432" s="199" t="s">
        <v>1018</v>
      </c>
      <c r="E432" s="141" t="s">
        <v>711</v>
      </c>
      <c r="F432" s="142">
        <v>8.5000000000000006E-2</v>
      </c>
      <c r="G432" s="143"/>
      <c r="H432" s="143">
        <f>TRUNC(G432*F432,2)</f>
        <v>0</v>
      </c>
    </row>
    <row r="433" spans="1:8" s="75" customFormat="1" ht="24" customHeight="1" x14ac:dyDescent="0.2">
      <c r="A433" s="199" t="s">
        <v>686</v>
      </c>
      <c r="B433" s="140" t="s">
        <v>855</v>
      </c>
      <c r="C433" s="199" t="s">
        <v>74</v>
      </c>
      <c r="D433" s="199" t="s">
        <v>856</v>
      </c>
      <c r="E433" s="141" t="s">
        <v>711</v>
      </c>
      <c r="F433" s="142">
        <v>0.42199999999999999</v>
      </c>
      <c r="G433" s="143"/>
      <c r="H433" s="143">
        <f t="shared" ref="H433:H434" si="28">TRUNC(G433*F433,2)</f>
        <v>0</v>
      </c>
    </row>
    <row r="434" spans="1:8" s="75" customFormat="1" ht="48" customHeight="1" x14ac:dyDescent="0.2">
      <c r="A434" s="199" t="s">
        <v>699</v>
      </c>
      <c r="B434" s="140" t="s">
        <v>1019</v>
      </c>
      <c r="C434" s="199" t="s">
        <v>74</v>
      </c>
      <c r="D434" s="199" t="s">
        <v>1020</v>
      </c>
      <c r="E434" s="141" t="s">
        <v>634</v>
      </c>
      <c r="F434" s="142">
        <v>1.5</v>
      </c>
      <c r="G434" s="143"/>
      <c r="H434" s="143">
        <f t="shared" si="28"/>
        <v>0</v>
      </c>
    </row>
    <row r="435" spans="1:8" s="75" customFormat="1" x14ac:dyDescent="0.2">
      <c r="A435" s="200"/>
      <c r="B435" s="200"/>
      <c r="C435" s="200"/>
      <c r="D435" s="200"/>
      <c r="E435" s="200"/>
      <c r="F435" s="145"/>
      <c r="G435" s="200"/>
      <c r="H435" s="145"/>
    </row>
    <row r="436" spans="1:8" ht="15" thickBot="1" x14ac:dyDescent="0.25">
      <c r="A436" s="128"/>
      <c r="B436" s="128"/>
      <c r="C436" s="128"/>
      <c r="D436" s="128"/>
      <c r="E436" s="128"/>
      <c r="F436" s="228"/>
      <c r="G436" s="228"/>
      <c r="H436" s="129"/>
    </row>
    <row r="437" spans="1:8" ht="0.95" customHeight="1" thickTop="1" x14ac:dyDescent="0.2">
      <c r="A437" s="130"/>
      <c r="B437" s="130"/>
      <c r="C437" s="130"/>
      <c r="D437" s="130"/>
      <c r="E437" s="130"/>
      <c r="F437" s="130"/>
      <c r="G437" s="130"/>
      <c r="H437" s="130"/>
    </row>
    <row r="438" spans="1:8" ht="18" customHeight="1" x14ac:dyDescent="0.2">
      <c r="A438" s="115" t="s">
        <v>202</v>
      </c>
      <c r="B438" s="116" t="s">
        <v>53</v>
      </c>
      <c r="C438" s="115" t="s">
        <v>54</v>
      </c>
      <c r="D438" s="115" t="s">
        <v>55</v>
      </c>
      <c r="E438" s="117" t="s">
        <v>56</v>
      </c>
      <c r="F438" s="116" t="s">
        <v>57</v>
      </c>
      <c r="G438" s="116" t="s">
        <v>58</v>
      </c>
      <c r="H438" s="116" t="s">
        <v>60</v>
      </c>
    </row>
    <row r="439" spans="1:8" ht="36" customHeight="1" x14ac:dyDescent="0.2">
      <c r="A439" s="118" t="s">
        <v>685</v>
      </c>
      <c r="B439" s="119" t="s">
        <v>203</v>
      </c>
      <c r="C439" s="118" t="s">
        <v>74</v>
      </c>
      <c r="D439" s="118" t="s">
        <v>204</v>
      </c>
      <c r="E439" s="120" t="s">
        <v>76</v>
      </c>
      <c r="F439" s="121">
        <v>1</v>
      </c>
      <c r="G439" s="122">
        <f>SUM(H440:H444)</f>
        <v>0</v>
      </c>
      <c r="H439" s="122">
        <f>G439*F439</f>
        <v>0</v>
      </c>
    </row>
    <row r="440" spans="1:8" s="75" customFormat="1" ht="24" customHeight="1" x14ac:dyDescent="0.2">
      <c r="A440" s="199" t="s">
        <v>686</v>
      </c>
      <c r="B440" s="140" t="s">
        <v>1021</v>
      </c>
      <c r="C440" s="199" t="s">
        <v>74</v>
      </c>
      <c r="D440" s="199" t="s">
        <v>1022</v>
      </c>
      <c r="E440" s="141" t="s">
        <v>711</v>
      </c>
      <c r="F440" s="142">
        <v>0.31</v>
      </c>
      <c r="G440" s="143"/>
      <c r="H440" s="143">
        <f>TRUNC(G440*F440,2)</f>
        <v>0</v>
      </c>
    </row>
    <row r="441" spans="1:8" s="75" customFormat="1" ht="24" customHeight="1" x14ac:dyDescent="0.2">
      <c r="A441" s="199" t="s">
        <v>686</v>
      </c>
      <c r="B441" s="140" t="s">
        <v>758</v>
      </c>
      <c r="C441" s="199" t="s">
        <v>74</v>
      </c>
      <c r="D441" s="199" t="s">
        <v>759</v>
      </c>
      <c r="E441" s="141" t="s">
        <v>711</v>
      </c>
      <c r="F441" s="142">
        <v>0.17</v>
      </c>
      <c r="G441" s="143"/>
      <c r="H441" s="143">
        <f t="shared" ref="H441:H444" si="29">TRUNC(G441*F441,2)</f>
        <v>0</v>
      </c>
    </row>
    <row r="442" spans="1:8" s="75" customFormat="1" ht="24" customHeight="1" x14ac:dyDescent="0.2">
      <c r="A442" s="199" t="s">
        <v>699</v>
      </c>
      <c r="B442" s="140" t="s">
        <v>1023</v>
      </c>
      <c r="C442" s="199" t="s">
        <v>74</v>
      </c>
      <c r="D442" s="199" t="s">
        <v>1024</v>
      </c>
      <c r="E442" s="141" t="s">
        <v>634</v>
      </c>
      <c r="F442" s="142">
        <v>8.6199999999999992</v>
      </c>
      <c r="G442" s="143"/>
      <c r="H442" s="143">
        <f t="shared" si="29"/>
        <v>0</v>
      </c>
    </row>
    <row r="443" spans="1:8" s="75" customFormat="1" ht="24" customHeight="1" x14ac:dyDescent="0.2">
      <c r="A443" s="199" t="s">
        <v>699</v>
      </c>
      <c r="B443" s="140" t="s">
        <v>1025</v>
      </c>
      <c r="C443" s="199" t="s">
        <v>74</v>
      </c>
      <c r="D443" s="199" t="s">
        <v>1026</v>
      </c>
      <c r="E443" s="141" t="s">
        <v>76</v>
      </c>
      <c r="F443" s="142">
        <v>1.07</v>
      </c>
      <c r="G443" s="143"/>
      <c r="H443" s="143">
        <f t="shared" si="29"/>
        <v>0</v>
      </c>
    </row>
    <row r="444" spans="1:8" s="75" customFormat="1" ht="24" customHeight="1" x14ac:dyDescent="0.2">
      <c r="A444" s="199" t="s">
        <v>699</v>
      </c>
      <c r="B444" s="140" t="s">
        <v>1027</v>
      </c>
      <c r="C444" s="199" t="s">
        <v>74</v>
      </c>
      <c r="D444" s="199" t="s">
        <v>1028</v>
      </c>
      <c r="E444" s="141" t="s">
        <v>634</v>
      </c>
      <c r="F444" s="142">
        <v>0.14000000000000001</v>
      </c>
      <c r="G444" s="143"/>
      <c r="H444" s="143">
        <f t="shared" si="29"/>
        <v>0</v>
      </c>
    </row>
    <row r="445" spans="1:8" s="75" customFormat="1" x14ac:dyDescent="0.2">
      <c r="A445" s="200"/>
      <c r="B445" s="200"/>
      <c r="C445" s="200"/>
      <c r="D445" s="200"/>
      <c r="E445" s="200"/>
      <c r="F445" s="145"/>
      <c r="G445" s="200"/>
      <c r="H445" s="145"/>
    </row>
    <row r="446" spans="1:8" ht="15" thickBot="1" x14ac:dyDescent="0.25">
      <c r="A446" s="128"/>
      <c r="B446" s="128"/>
      <c r="C446" s="128"/>
      <c r="D446" s="128"/>
      <c r="E446" s="128"/>
      <c r="F446" s="228"/>
      <c r="G446" s="228"/>
      <c r="H446" s="129"/>
    </row>
    <row r="447" spans="1:8" ht="0.95" customHeight="1" thickTop="1" x14ac:dyDescent="0.2">
      <c r="A447" s="130"/>
      <c r="B447" s="130"/>
      <c r="C447" s="130"/>
      <c r="D447" s="130"/>
      <c r="E447" s="130"/>
      <c r="F447" s="130"/>
      <c r="G447" s="130"/>
      <c r="H447" s="130"/>
    </row>
    <row r="448" spans="1:8" ht="18" customHeight="1" x14ac:dyDescent="0.2">
      <c r="A448" s="115" t="s">
        <v>208</v>
      </c>
      <c r="B448" s="116" t="s">
        <v>53</v>
      </c>
      <c r="C448" s="115" t="s">
        <v>54</v>
      </c>
      <c r="D448" s="115" t="s">
        <v>55</v>
      </c>
      <c r="E448" s="117" t="s">
        <v>56</v>
      </c>
      <c r="F448" s="116" t="s">
        <v>57</v>
      </c>
      <c r="G448" s="116" t="s">
        <v>58</v>
      </c>
      <c r="H448" s="116" t="s">
        <v>60</v>
      </c>
    </row>
    <row r="449" spans="1:8" ht="36" customHeight="1" x14ac:dyDescent="0.2">
      <c r="A449" s="118" t="s">
        <v>685</v>
      </c>
      <c r="B449" s="119" t="s">
        <v>209</v>
      </c>
      <c r="C449" s="118" t="s">
        <v>66</v>
      </c>
      <c r="D449" s="118" t="s">
        <v>210</v>
      </c>
      <c r="E449" s="120" t="s">
        <v>211</v>
      </c>
      <c r="F449" s="121">
        <v>1</v>
      </c>
      <c r="G449" s="122">
        <f>SUM(H450:H453)</f>
        <v>0</v>
      </c>
      <c r="H449" s="122">
        <f>G449*F449</f>
        <v>0</v>
      </c>
    </row>
    <row r="450" spans="1:8" s="75" customFormat="1" ht="36" customHeight="1" x14ac:dyDescent="0.2">
      <c r="A450" s="199" t="s">
        <v>686</v>
      </c>
      <c r="B450" s="140">
        <v>92718</v>
      </c>
      <c r="C450" s="199" t="s">
        <v>74</v>
      </c>
      <c r="D450" s="199" t="s">
        <v>1614</v>
      </c>
      <c r="E450" s="141" t="s">
        <v>100</v>
      </c>
      <c r="F450" s="142">
        <v>1.103</v>
      </c>
      <c r="G450" s="143"/>
      <c r="H450" s="143">
        <f>TRUNC(G450*F450,2)</f>
        <v>0</v>
      </c>
    </row>
    <row r="451" spans="1:8" s="75" customFormat="1" ht="36" customHeight="1" x14ac:dyDescent="0.2">
      <c r="A451" s="199" t="s">
        <v>686</v>
      </c>
      <c r="B451" s="210">
        <v>92451</v>
      </c>
      <c r="C451" s="75" t="s">
        <v>74</v>
      </c>
      <c r="D451" s="209" t="s">
        <v>1563</v>
      </c>
      <c r="E451" s="211" t="s">
        <v>76</v>
      </c>
      <c r="F451" s="212">
        <v>8.1</v>
      </c>
      <c r="G451" s="213"/>
      <c r="H451" s="143">
        <f>TRUNC(G451*F451,2)</f>
        <v>0</v>
      </c>
    </row>
    <row r="452" spans="1:8" s="75" customFormat="1" ht="36" customHeight="1" x14ac:dyDescent="0.2">
      <c r="A452" s="199" t="s">
        <v>686</v>
      </c>
      <c r="B452" s="210"/>
      <c r="C452" s="75" t="s">
        <v>74</v>
      </c>
      <c r="D452" s="209" t="s">
        <v>1615</v>
      </c>
      <c r="E452" s="211" t="s">
        <v>1004</v>
      </c>
      <c r="F452" s="212">
        <v>7.02</v>
      </c>
      <c r="G452" s="213"/>
      <c r="H452" s="143">
        <f>TRUNC(G452*F452,2)</f>
        <v>0</v>
      </c>
    </row>
    <row r="453" spans="1:8" s="75" customFormat="1" ht="36" customHeight="1" x14ac:dyDescent="0.2">
      <c r="A453" s="199"/>
      <c r="B453" s="210"/>
      <c r="C453" s="209"/>
      <c r="D453" s="209"/>
      <c r="E453" s="211"/>
      <c r="F453" s="212"/>
      <c r="G453" s="213"/>
      <c r="H453" s="143"/>
    </row>
    <row r="454" spans="1:8" s="75" customFormat="1" x14ac:dyDescent="0.2">
      <c r="A454" s="200"/>
      <c r="B454" s="200"/>
      <c r="C454" s="200"/>
      <c r="D454" s="200"/>
      <c r="E454" s="200"/>
      <c r="F454" s="145"/>
      <c r="G454" s="200"/>
      <c r="H454" s="145"/>
    </row>
    <row r="455" spans="1:8" ht="15" thickBot="1" x14ac:dyDescent="0.25">
      <c r="A455" s="128"/>
      <c r="B455" s="128"/>
      <c r="C455" s="128"/>
      <c r="D455" s="128"/>
      <c r="E455" s="128"/>
      <c r="F455" s="228"/>
      <c r="G455" s="228"/>
      <c r="H455" s="129"/>
    </row>
    <row r="456" spans="1:8" ht="0.95" customHeight="1" thickTop="1" x14ac:dyDescent="0.2">
      <c r="A456" s="130"/>
      <c r="B456" s="130"/>
      <c r="C456" s="130"/>
      <c r="D456" s="130"/>
      <c r="E456" s="130"/>
      <c r="F456" s="130"/>
      <c r="G456" s="130"/>
      <c r="H456" s="130"/>
    </row>
    <row r="457" spans="1:8" ht="18" customHeight="1" x14ac:dyDescent="0.2">
      <c r="A457" s="115" t="s">
        <v>212</v>
      </c>
      <c r="B457" s="116" t="s">
        <v>53</v>
      </c>
      <c r="C457" s="115" t="s">
        <v>54</v>
      </c>
      <c r="D457" s="115" t="s">
        <v>55</v>
      </c>
      <c r="E457" s="117" t="s">
        <v>56</v>
      </c>
      <c r="F457" s="116" t="s">
        <v>57</v>
      </c>
      <c r="G457" s="116" t="s">
        <v>58</v>
      </c>
      <c r="H457" s="116" t="s">
        <v>60</v>
      </c>
    </row>
    <row r="458" spans="1:8" ht="24" customHeight="1" x14ac:dyDescent="0.2">
      <c r="A458" s="118" t="s">
        <v>685</v>
      </c>
      <c r="B458" s="119" t="s">
        <v>213</v>
      </c>
      <c r="C458" s="118" t="s">
        <v>74</v>
      </c>
      <c r="D458" s="118" t="s">
        <v>214</v>
      </c>
      <c r="E458" s="120" t="s">
        <v>167</v>
      </c>
      <c r="F458" s="121">
        <v>1</v>
      </c>
      <c r="G458" s="122">
        <f>SUM(H459:H466)</f>
        <v>0</v>
      </c>
      <c r="H458" s="122">
        <f>G458*F458</f>
        <v>0</v>
      </c>
    </row>
    <row r="459" spans="1:8" s="75" customFormat="1" ht="24" customHeight="1" x14ac:dyDescent="0.2">
      <c r="A459" s="199" t="s">
        <v>686</v>
      </c>
      <c r="B459" s="140" t="s">
        <v>1029</v>
      </c>
      <c r="C459" s="199" t="s">
        <v>74</v>
      </c>
      <c r="D459" s="199" t="s">
        <v>1030</v>
      </c>
      <c r="E459" s="141" t="s">
        <v>76</v>
      </c>
      <c r="F459" s="142">
        <v>0.3</v>
      </c>
      <c r="G459" s="143"/>
      <c r="H459" s="143">
        <f>TRUNC(G459*F459,2)</f>
        <v>0</v>
      </c>
    </row>
    <row r="460" spans="1:8" s="75" customFormat="1" ht="36" customHeight="1" x14ac:dyDescent="0.2">
      <c r="A460" s="199" t="s">
        <v>686</v>
      </c>
      <c r="B460" s="140" t="s">
        <v>1031</v>
      </c>
      <c r="C460" s="199" t="s">
        <v>74</v>
      </c>
      <c r="D460" s="199" t="s">
        <v>1032</v>
      </c>
      <c r="E460" s="141" t="s">
        <v>634</v>
      </c>
      <c r="F460" s="142">
        <v>0.308</v>
      </c>
      <c r="G460" s="143"/>
      <c r="H460" s="143">
        <f t="shared" ref="H460:H466" si="30">TRUNC(G460*F460,2)</f>
        <v>0</v>
      </c>
    </row>
    <row r="461" spans="1:8" s="75" customFormat="1" ht="36" customHeight="1" x14ac:dyDescent="0.2">
      <c r="A461" s="199" t="s">
        <v>686</v>
      </c>
      <c r="B461" s="140" t="s">
        <v>926</v>
      </c>
      <c r="C461" s="199" t="s">
        <v>74</v>
      </c>
      <c r="D461" s="199" t="s">
        <v>927</v>
      </c>
      <c r="E461" s="141" t="s">
        <v>100</v>
      </c>
      <c r="F461" s="142">
        <v>1.2E-2</v>
      </c>
      <c r="G461" s="143"/>
      <c r="H461" s="143">
        <f t="shared" si="30"/>
        <v>0</v>
      </c>
    </row>
    <row r="462" spans="1:8" s="75" customFormat="1" ht="24" customHeight="1" x14ac:dyDescent="0.2">
      <c r="A462" s="199" t="s">
        <v>686</v>
      </c>
      <c r="B462" s="140" t="s">
        <v>756</v>
      </c>
      <c r="C462" s="199" t="s">
        <v>74</v>
      </c>
      <c r="D462" s="199" t="s">
        <v>757</v>
      </c>
      <c r="E462" s="141" t="s">
        <v>711</v>
      </c>
      <c r="F462" s="142">
        <v>0.38600000000000001</v>
      </c>
      <c r="G462" s="143"/>
      <c r="H462" s="143">
        <f t="shared" si="30"/>
        <v>0</v>
      </c>
    </row>
    <row r="463" spans="1:8" s="75" customFormat="1" ht="24" customHeight="1" x14ac:dyDescent="0.2">
      <c r="A463" s="199" t="s">
        <v>686</v>
      </c>
      <c r="B463" s="140" t="s">
        <v>758</v>
      </c>
      <c r="C463" s="199" t="s">
        <v>74</v>
      </c>
      <c r="D463" s="199" t="s">
        <v>759</v>
      </c>
      <c r="E463" s="141" t="s">
        <v>711</v>
      </c>
      <c r="F463" s="142">
        <v>0.193</v>
      </c>
      <c r="G463" s="143"/>
      <c r="H463" s="143">
        <f t="shared" si="30"/>
        <v>0</v>
      </c>
    </row>
    <row r="464" spans="1:8" s="75" customFormat="1" ht="24" customHeight="1" x14ac:dyDescent="0.2">
      <c r="A464" s="199" t="s">
        <v>699</v>
      </c>
      <c r="B464" s="140" t="s">
        <v>877</v>
      </c>
      <c r="C464" s="199" t="s">
        <v>74</v>
      </c>
      <c r="D464" s="199" t="s">
        <v>878</v>
      </c>
      <c r="E464" s="141" t="s">
        <v>879</v>
      </c>
      <c r="F464" s="142">
        <v>5.0000000000000001E-3</v>
      </c>
      <c r="G464" s="143"/>
      <c r="H464" s="143">
        <f t="shared" si="30"/>
        <v>0</v>
      </c>
    </row>
    <row r="465" spans="1:8" s="75" customFormat="1" ht="36" customHeight="1" x14ac:dyDescent="0.2">
      <c r="A465" s="199" t="s">
        <v>699</v>
      </c>
      <c r="B465" s="140" t="s">
        <v>1033</v>
      </c>
      <c r="C465" s="199" t="s">
        <v>74</v>
      </c>
      <c r="D465" s="199" t="s">
        <v>1034</v>
      </c>
      <c r="E465" s="141" t="s">
        <v>71</v>
      </c>
      <c r="F465" s="142">
        <v>6</v>
      </c>
      <c r="G465" s="143"/>
      <c r="H465" s="143">
        <f t="shared" si="30"/>
        <v>0</v>
      </c>
    </row>
    <row r="466" spans="1:8" s="75" customFormat="1" ht="24" customHeight="1" x14ac:dyDescent="0.2">
      <c r="A466" s="199" t="s">
        <v>699</v>
      </c>
      <c r="B466" s="140" t="s">
        <v>880</v>
      </c>
      <c r="C466" s="199" t="s">
        <v>74</v>
      </c>
      <c r="D466" s="199" t="s">
        <v>881</v>
      </c>
      <c r="E466" s="141" t="s">
        <v>167</v>
      </c>
      <c r="F466" s="142">
        <v>1.222</v>
      </c>
      <c r="G466" s="143"/>
      <c r="H466" s="143">
        <f t="shared" si="30"/>
        <v>0</v>
      </c>
    </row>
    <row r="467" spans="1:8" s="75" customFormat="1" x14ac:dyDescent="0.2">
      <c r="A467" s="200"/>
      <c r="B467" s="200"/>
      <c r="C467" s="200"/>
      <c r="D467" s="200"/>
      <c r="E467" s="200"/>
      <c r="F467" s="145"/>
      <c r="G467" s="200"/>
      <c r="H467" s="145"/>
    </row>
    <row r="468" spans="1:8" ht="15" thickBot="1" x14ac:dyDescent="0.25">
      <c r="A468" s="128"/>
      <c r="B468" s="128"/>
      <c r="C468" s="128"/>
      <c r="D468" s="128"/>
      <c r="E468" s="128"/>
      <c r="F468" s="228"/>
      <c r="G468" s="228"/>
      <c r="H468" s="129"/>
    </row>
    <row r="469" spans="1:8" ht="0.95" customHeight="1" thickTop="1" x14ac:dyDescent="0.2">
      <c r="A469" s="130"/>
      <c r="B469" s="130"/>
      <c r="C469" s="130"/>
      <c r="D469" s="130"/>
      <c r="E469" s="130"/>
      <c r="F469" s="130"/>
      <c r="G469" s="130"/>
      <c r="H469" s="130"/>
    </row>
    <row r="470" spans="1:8" ht="18" customHeight="1" x14ac:dyDescent="0.2">
      <c r="A470" s="115" t="s">
        <v>215</v>
      </c>
      <c r="B470" s="116" t="s">
        <v>53</v>
      </c>
      <c r="C470" s="115" t="s">
        <v>54</v>
      </c>
      <c r="D470" s="115" t="s">
        <v>55</v>
      </c>
      <c r="E470" s="117" t="s">
        <v>56</v>
      </c>
      <c r="F470" s="116" t="s">
        <v>57</v>
      </c>
      <c r="G470" s="116" t="s">
        <v>58</v>
      </c>
      <c r="H470" s="116" t="s">
        <v>60</v>
      </c>
    </row>
    <row r="471" spans="1:8" ht="24" customHeight="1" x14ac:dyDescent="0.2">
      <c r="A471" s="118" t="s">
        <v>685</v>
      </c>
      <c r="B471" s="119" t="s">
        <v>216</v>
      </c>
      <c r="C471" s="118" t="s">
        <v>74</v>
      </c>
      <c r="D471" s="118" t="s">
        <v>217</v>
      </c>
      <c r="E471" s="120" t="s">
        <v>167</v>
      </c>
      <c r="F471" s="121">
        <v>1</v>
      </c>
      <c r="G471" s="122">
        <f>SUM(H472:H479)</f>
        <v>0</v>
      </c>
      <c r="H471" s="122">
        <f>G471*F471</f>
        <v>0</v>
      </c>
    </row>
    <row r="472" spans="1:8" s="75" customFormat="1" ht="24" customHeight="1" x14ac:dyDescent="0.2">
      <c r="A472" s="199" t="s">
        <v>686</v>
      </c>
      <c r="B472" s="140" t="s">
        <v>1029</v>
      </c>
      <c r="C472" s="199" t="s">
        <v>74</v>
      </c>
      <c r="D472" s="199" t="s">
        <v>1030</v>
      </c>
      <c r="E472" s="141" t="s">
        <v>76</v>
      </c>
      <c r="F472" s="142">
        <v>0.4</v>
      </c>
      <c r="G472" s="143"/>
      <c r="H472" s="143">
        <f>TRUNC(G472*F472,2)</f>
        <v>0</v>
      </c>
    </row>
    <row r="473" spans="1:8" s="75" customFormat="1" ht="36" customHeight="1" x14ac:dyDescent="0.2">
      <c r="A473" s="199" t="s">
        <v>686</v>
      </c>
      <c r="B473" s="140" t="s">
        <v>1035</v>
      </c>
      <c r="C473" s="199" t="s">
        <v>74</v>
      </c>
      <c r="D473" s="199" t="s">
        <v>1036</v>
      </c>
      <c r="E473" s="141" t="s">
        <v>634</v>
      </c>
      <c r="F473" s="142">
        <v>0.79</v>
      </c>
      <c r="G473" s="143"/>
      <c r="H473" s="143">
        <f t="shared" ref="H473:H479" si="31">TRUNC(G473*F473,2)</f>
        <v>0</v>
      </c>
    </row>
    <row r="474" spans="1:8" s="75" customFormat="1" ht="36" customHeight="1" x14ac:dyDescent="0.2">
      <c r="A474" s="199" t="s">
        <v>686</v>
      </c>
      <c r="B474" s="140" t="s">
        <v>926</v>
      </c>
      <c r="C474" s="199" t="s">
        <v>74</v>
      </c>
      <c r="D474" s="199" t="s">
        <v>927</v>
      </c>
      <c r="E474" s="141" t="s">
        <v>100</v>
      </c>
      <c r="F474" s="142">
        <v>2.4E-2</v>
      </c>
      <c r="G474" s="143"/>
      <c r="H474" s="143">
        <f t="shared" si="31"/>
        <v>0</v>
      </c>
    </row>
    <row r="475" spans="1:8" s="75" customFormat="1" ht="24" customHeight="1" x14ac:dyDescent="0.2">
      <c r="A475" s="199" t="s">
        <v>686</v>
      </c>
      <c r="B475" s="140" t="s">
        <v>756</v>
      </c>
      <c r="C475" s="199" t="s">
        <v>74</v>
      </c>
      <c r="D475" s="199" t="s">
        <v>757</v>
      </c>
      <c r="E475" s="141" t="s">
        <v>711</v>
      </c>
      <c r="F475" s="142">
        <v>0.36</v>
      </c>
      <c r="G475" s="143"/>
      <c r="H475" s="143">
        <f t="shared" si="31"/>
        <v>0</v>
      </c>
    </row>
    <row r="476" spans="1:8" s="75" customFormat="1" ht="24" customHeight="1" x14ac:dyDescent="0.2">
      <c r="A476" s="199" t="s">
        <v>686</v>
      </c>
      <c r="B476" s="140" t="s">
        <v>758</v>
      </c>
      <c r="C476" s="199" t="s">
        <v>74</v>
      </c>
      <c r="D476" s="199" t="s">
        <v>759</v>
      </c>
      <c r="E476" s="141" t="s">
        <v>711</v>
      </c>
      <c r="F476" s="142">
        <v>0.18</v>
      </c>
      <c r="G476" s="143"/>
      <c r="H476" s="143">
        <f t="shared" si="31"/>
        <v>0</v>
      </c>
    </row>
    <row r="477" spans="1:8" s="75" customFormat="1" ht="24" customHeight="1" x14ac:dyDescent="0.2">
      <c r="A477" s="199" t="s">
        <v>699</v>
      </c>
      <c r="B477" s="140" t="s">
        <v>877</v>
      </c>
      <c r="C477" s="199" t="s">
        <v>74</v>
      </c>
      <c r="D477" s="199" t="s">
        <v>878</v>
      </c>
      <c r="E477" s="141" t="s">
        <v>879</v>
      </c>
      <c r="F477" s="142">
        <v>7.0000000000000001E-3</v>
      </c>
      <c r="G477" s="143"/>
      <c r="H477" s="143">
        <f t="shared" si="31"/>
        <v>0</v>
      </c>
    </row>
    <row r="478" spans="1:8" s="75" customFormat="1" ht="36" customHeight="1" x14ac:dyDescent="0.2">
      <c r="A478" s="199" t="s">
        <v>699</v>
      </c>
      <c r="B478" s="140" t="s">
        <v>1033</v>
      </c>
      <c r="C478" s="199" t="s">
        <v>74</v>
      </c>
      <c r="D478" s="199" t="s">
        <v>1034</v>
      </c>
      <c r="E478" s="141" t="s">
        <v>71</v>
      </c>
      <c r="F478" s="142">
        <v>6</v>
      </c>
      <c r="G478" s="143"/>
      <c r="H478" s="143">
        <f t="shared" si="31"/>
        <v>0</v>
      </c>
    </row>
    <row r="479" spans="1:8" s="75" customFormat="1" ht="24" customHeight="1" x14ac:dyDescent="0.2">
      <c r="A479" s="199" t="s">
        <v>699</v>
      </c>
      <c r="B479" s="140" t="s">
        <v>880</v>
      </c>
      <c r="C479" s="199" t="s">
        <v>74</v>
      </c>
      <c r="D479" s="199" t="s">
        <v>881</v>
      </c>
      <c r="E479" s="141" t="s">
        <v>167</v>
      </c>
      <c r="F479" s="142">
        <v>0.22</v>
      </c>
      <c r="G479" s="143"/>
      <c r="H479" s="143">
        <f t="shared" si="31"/>
        <v>0</v>
      </c>
    </row>
    <row r="480" spans="1:8" s="75" customFormat="1" x14ac:dyDescent="0.2">
      <c r="A480" s="200"/>
      <c r="B480" s="200"/>
      <c r="C480" s="200"/>
      <c r="D480" s="200"/>
      <c r="E480" s="200"/>
      <c r="F480" s="145"/>
      <c r="G480" s="200"/>
      <c r="H480" s="145"/>
    </row>
    <row r="481" spans="1:8" ht="15" thickBot="1" x14ac:dyDescent="0.25">
      <c r="A481" s="128"/>
      <c r="B481" s="128"/>
      <c r="C481" s="128"/>
      <c r="D481" s="128"/>
      <c r="E481" s="128"/>
      <c r="F481" s="228"/>
      <c r="G481" s="228"/>
      <c r="H481" s="129"/>
    </row>
    <row r="482" spans="1:8" ht="0.95" customHeight="1" thickTop="1" x14ac:dyDescent="0.2">
      <c r="A482" s="130"/>
      <c r="B482" s="130"/>
      <c r="C482" s="130"/>
      <c r="D482" s="130"/>
      <c r="E482" s="130"/>
      <c r="F482" s="130"/>
      <c r="G482" s="130"/>
      <c r="H482" s="130"/>
    </row>
    <row r="483" spans="1:8" ht="18" customHeight="1" x14ac:dyDescent="0.2">
      <c r="A483" s="115" t="s">
        <v>220</v>
      </c>
      <c r="B483" s="116" t="s">
        <v>53</v>
      </c>
      <c r="C483" s="115" t="s">
        <v>54</v>
      </c>
      <c r="D483" s="115" t="s">
        <v>55</v>
      </c>
      <c r="E483" s="117" t="s">
        <v>56</v>
      </c>
      <c r="F483" s="116" t="s">
        <v>57</v>
      </c>
      <c r="G483" s="116" t="s">
        <v>58</v>
      </c>
      <c r="H483" s="116" t="s">
        <v>60</v>
      </c>
    </row>
    <row r="484" spans="1:8" ht="60" customHeight="1" x14ac:dyDescent="0.2">
      <c r="A484" s="118" t="s">
        <v>685</v>
      </c>
      <c r="B484" s="119" t="s">
        <v>221</v>
      </c>
      <c r="C484" s="118" t="s">
        <v>74</v>
      </c>
      <c r="D484" s="118" t="s">
        <v>222</v>
      </c>
      <c r="E484" s="120" t="s">
        <v>76</v>
      </c>
      <c r="F484" s="121">
        <v>1</v>
      </c>
      <c r="G484" s="122">
        <f>SUM(H485:H490)</f>
        <v>0</v>
      </c>
      <c r="H484" s="122">
        <f>G484*F484</f>
        <v>0</v>
      </c>
    </row>
    <row r="485" spans="1:8" s="75" customFormat="1" ht="48" customHeight="1" x14ac:dyDescent="0.2">
      <c r="A485" s="199" t="s">
        <v>686</v>
      </c>
      <c r="B485" s="140" t="s">
        <v>1037</v>
      </c>
      <c r="C485" s="199" t="s">
        <v>74</v>
      </c>
      <c r="D485" s="199" t="s">
        <v>1038</v>
      </c>
      <c r="E485" s="141" t="s">
        <v>100</v>
      </c>
      <c r="F485" s="142">
        <v>1.06E-2</v>
      </c>
      <c r="G485" s="143"/>
      <c r="H485" s="143">
        <f>TRUNC(G485*F485,2)</f>
        <v>0</v>
      </c>
    </row>
    <row r="486" spans="1:8" s="75" customFormat="1" ht="24" customHeight="1" x14ac:dyDescent="0.2">
      <c r="A486" s="199" t="s">
        <v>686</v>
      </c>
      <c r="B486" s="140" t="s">
        <v>756</v>
      </c>
      <c r="C486" s="199" t="s">
        <v>74</v>
      </c>
      <c r="D486" s="199" t="s">
        <v>757</v>
      </c>
      <c r="E486" s="141" t="s">
        <v>711</v>
      </c>
      <c r="F486" s="142">
        <v>1.7509999999999999</v>
      </c>
      <c r="G486" s="143"/>
      <c r="H486" s="143">
        <f t="shared" ref="H486:H490" si="32">TRUNC(G486*F486,2)</f>
        <v>0</v>
      </c>
    </row>
    <row r="487" spans="1:8" s="75" customFormat="1" ht="24" customHeight="1" x14ac:dyDescent="0.2">
      <c r="A487" s="199" t="s">
        <v>686</v>
      </c>
      <c r="B487" s="140" t="s">
        <v>758</v>
      </c>
      <c r="C487" s="199" t="s">
        <v>74</v>
      </c>
      <c r="D487" s="199" t="s">
        <v>759</v>
      </c>
      <c r="E487" s="141" t="s">
        <v>711</v>
      </c>
      <c r="F487" s="142">
        <v>0.876</v>
      </c>
      <c r="G487" s="143"/>
      <c r="H487" s="143">
        <f t="shared" si="32"/>
        <v>0</v>
      </c>
    </row>
    <row r="488" spans="1:8" s="75" customFormat="1" ht="24" customHeight="1" x14ac:dyDescent="0.2">
      <c r="A488" s="199" t="s">
        <v>699</v>
      </c>
      <c r="B488" s="140" t="s">
        <v>1039</v>
      </c>
      <c r="C488" s="199" t="s">
        <v>74</v>
      </c>
      <c r="D488" s="199" t="s">
        <v>1040</v>
      </c>
      <c r="E488" s="141" t="s">
        <v>71</v>
      </c>
      <c r="F488" s="142">
        <v>37.74</v>
      </c>
      <c r="G488" s="143"/>
      <c r="H488" s="143">
        <f t="shared" si="32"/>
        <v>0</v>
      </c>
    </row>
    <row r="489" spans="1:8" s="75" customFormat="1" ht="24" customHeight="1" x14ac:dyDescent="0.2">
      <c r="A489" s="199" t="s">
        <v>699</v>
      </c>
      <c r="B489" s="140" t="s">
        <v>1041</v>
      </c>
      <c r="C489" s="199" t="s">
        <v>74</v>
      </c>
      <c r="D489" s="199" t="s">
        <v>1042</v>
      </c>
      <c r="E489" s="141" t="s">
        <v>1043</v>
      </c>
      <c r="F489" s="142">
        <v>6.8999999999999999E-3</v>
      </c>
      <c r="G489" s="143"/>
      <c r="H489" s="143">
        <f t="shared" si="32"/>
        <v>0</v>
      </c>
    </row>
    <row r="490" spans="1:8" s="75" customFormat="1" ht="36" customHeight="1" x14ac:dyDescent="0.2">
      <c r="A490" s="199" t="s">
        <v>699</v>
      </c>
      <c r="B490" s="140" t="s">
        <v>1044</v>
      </c>
      <c r="C490" s="199" t="s">
        <v>74</v>
      </c>
      <c r="D490" s="199" t="s">
        <v>1045</v>
      </c>
      <c r="E490" s="141" t="s">
        <v>167</v>
      </c>
      <c r="F490" s="142">
        <v>0.57999999999999996</v>
      </c>
      <c r="G490" s="143"/>
      <c r="H490" s="143">
        <f t="shared" si="32"/>
        <v>0</v>
      </c>
    </row>
    <row r="491" spans="1:8" s="75" customFormat="1" x14ac:dyDescent="0.2">
      <c r="A491" s="200"/>
      <c r="B491" s="200"/>
      <c r="C491" s="200"/>
      <c r="D491" s="200"/>
      <c r="E491" s="200"/>
      <c r="F491" s="145"/>
      <c r="G491" s="200"/>
      <c r="H491" s="145"/>
    </row>
    <row r="492" spans="1:8" ht="15" thickBot="1" x14ac:dyDescent="0.25">
      <c r="A492" s="128"/>
      <c r="B492" s="128"/>
      <c r="C492" s="128"/>
      <c r="D492" s="128"/>
      <c r="E492" s="128"/>
      <c r="F492" s="228"/>
      <c r="G492" s="228"/>
      <c r="H492" s="129"/>
    </row>
    <row r="493" spans="1:8" ht="0.95" customHeight="1" thickTop="1" x14ac:dyDescent="0.2">
      <c r="A493" s="130"/>
      <c r="B493" s="130"/>
      <c r="C493" s="130"/>
      <c r="D493" s="130"/>
      <c r="E493" s="130"/>
      <c r="F493" s="130"/>
      <c r="G493" s="130"/>
      <c r="H493" s="130"/>
    </row>
    <row r="494" spans="1:8" ht="18" customHeight="1" x14ac:dyDescent="0.2">
      <c r="A494" s="115" t="s">
        <v>223</v>
      </c>
      <c r="B494" s="116" t="s">
        <v>53</v>
      </c>
      <c r="C494" s="115" t="s">
        <v>54</v>
      </c>
      <c r="D494" s="115" t="s">
        <v>55</v>
      </c>
      <c r="E494" s="117" t="s">
        <v>56</v>
      </c>
      <c r="F494" s="116" t="s">
        <v>57</v>
      </c>
      <c r="G494" s="116" t="s">
        <v>58</v>
      </c>
      <c r="H494" s="116" t="s">
        <v>60</v>
      </c>
    </row>
    <row r="495" spans="1:8" ht="36" customHeight="1" x14ac:dyDescent="0.2">
      <c r="A495" s="118" t="s">
        <v>685</v>
      </c>
      <c r="B495" s="119" t="s">
        <v>224</v>
      </c>
      <c r="C495" s="118" t="s">
        <v>74</v>
      </c>
      <c r="D495" s="118" t="s">
        <v>225</v>
      </c>
      <c r="E495" s="120" t="s">
        <v>76</v>
      </c>
      <c r="F495" s="121">
        <v>1</v>
      </c>
      <c r="G495" s="122">
        <f>SUM(H496:H499)</f>
        <v>0</v>
      </c>
      <c r="H495" s="122">
        <f>G495*F495</f>
        <v>0</v>
      </c>
    </row>
    <row r="496" spans="1:8" s="75" customFormat="1" ht="24" customHeight="1" x14ac:dyDescent="0.2">
      <c r="A496" s="199" t="s">
        <v>686</v>
      </c>
      <c r="B496" s="140" t="s">
        <v>1046</v>
      </c>
      <c r="C496" s="199" t="s">
        <v>74</v>
      </c>
      <c r="D496" s="199" t="s">
        <v>1047</v>
      </c>
      <c r="E496" s="141" t="s">
        <v>100</v>
      </c>
      <c r="F496" s="142">
        <v>4.7999999999999996E-3</v>
      </c>
      <c r="G496" s="143"/>
      <c r="H496" s="143">
        <f>TRUNC(G496*F496,2)</f>
        <v>0</v>
      </c>
    </row>
    <row r="497" spans="1:8" s="75" customFormat="1" ht="24" customHeight="1" x14ac:dyDescent="0.2">
      <c r="A497" s="199" t="s">
        <v>686</v>
      </c>
      <c r="B497" s="140" t="s">
        <v>756</v>
      </c>
      <c r="C497" s="199" t="s">
        <v>74</v>
      </c>
      <c r="D497" s="199" t="s">
        <v>757</v>
      </c>
      <c r="E497" s="141" t="s">
        <v>711</v>
      </c>
      <c r="F497" s="142">
        <v>0.85</v>
      </c>
      <c r="G497" s="143"/>
      <c r="H497" s="143">
        <f t="shared" ref="H497:H499" si="33">TRUNC(G497*F497,2)</f>
        <v>0</v>
      </c>
    </row>
    <row r="498" spans="1:8" s="75" customFormat="1" ht="24" customHeight="1" x14ac:dyDescent="0.2">
      <c r="A498" s="199" t="s">
        <v>686</v>
      </c>
      <c r="B498" s="140" t="s">
        <v>758</v>
      </c>
      <c r="C498" s="199" t="s">
        <v>74</v>
      </c>
      <c r="D498" s="199" t="s">
        <v>759</v>
      </c>
      <c r="E498" s="141" t="s">
        <v>711</v>
      </c>
      <c r="F498" s="142">
        <v>0.85</v>
      </c>
      <c r="G498" s="143"/>
      <c r="H498" s="143">
        <f t="shared" si="33"/>
        <v>0</v>
      </c>
    </row>
    <row r="499" spans="1:8" s="75" customFormat="1" ht="24" customHeight="1" x14ac:dyDescent="0.2">
      <c r="A499" s="199" t="s">
        <v>699</v>
      </c>
      <c r="B499" s="140" t="s">
        <v>1048</v>
      </c>
      <c r="C499" s="199" t="s">
        <v>74</v>
      </c>
      <c r="D499" s="199" t="s">
        <v>1049</v>
      </c>
      <c r="E499" s="141" t="s">
        <v>71</v>
      </c>
      <c r="F499" s="142">
        <v>4</v>
      </c>
      <c r="G499" s="143"/>
      <c r="H499" s="143">
        <f t="shared" si="33"/>
        <v>0</v>
      </c>
    </row>
    <row r="500" spans="1:8" s="75" customFormat="1" x14ac:dyDescent="0.2">
      <c r="A500" s="200"/>
      <c r="B500" s="200"/>
      <c r="C500" s="200"/>
      <c r="D500" s="200"/>
      <c r="E500" s="200"/>
      <c r="F500" s="145"/>
      <c r="G500" s="200"/>
      <c r="H500" s="145"/>
    </row>
    <row r="501" spans="1:8" s="75" customFormat="1" ht="15" thickBot="1" x14ac:dyDescent="0.25">
      <c r="A501" s="200"/>
      <c r="B501" s="200"/>
      <c r="C501" s="200"/>
      <c r="D501" s="200"/>
      <c r="E501" s="200"/>
      <c r="F501" s="229"/>
      <c r="G501" s="229"/>
      <c r="H501" s="145"/>
    </row>
    <row r="502" spans="1:8" ht="0.95" customHeight="1" thickTop="1" x14ac:dyDescent="0.2">
      <c r="A502" s="130"/>
      <c r="B502" s="130"/>
      <c r="C502" s="130"/>
      <c r="D502" s="130"/>
      <c r="E502" s="130"/>
      <c r="F502" s="130"/>
      <c r="G502" s="130"/>
      <c r="H502" s="130"/>
    </row>
    <row r="503" spans="1:8" ht="18" customHeight="1" x14ac:dyDescent="0.2">
      <c r="A503" s="115" t="s">
        <v>226</v>
      </c>
      <c r="B503" s="116" t="s">
        <v>53</v>
      </c>
      <c r="C503" s="115" t="s">
        <v>54</v>
      </c>
      <c r="D503" s="115" t="s">
        <v>55</v>
      </c>
      <c r="E503" s="117" t="s">
        <v>56</v>
      </c>
      <c r="F503" s="116" t="s">
        <v>57</v>
      </c>
      <c r="G503" s="116" t="s">
        <v>58</v>
      </c>
      <c r="H503" s="116" t="s">
        <v>60</v>
      </c>
    </row>
    <row r="504" spans="1:8" ht="24" customHeight="1" x14ac:dyDescent="0.2">
      <c r="A504" s="118" t="s">
        <v>685</v>
      </c>
      <c r="B504" s="119" t="s">
        <v>227</v>
      </c>
      <c r="C504" s="118" t="s">
        <v>74</v>
      </c>
      <c r="D504" s="118" t="s">
        <v>228</v>
      </c>
      <c r="E504" s="120" t="s">
        <v>76</v>
      </c>
      <c r="F504" s="121">
        <v>1</v>
      </c>
      <c r="G504" s="122">
        <f>SUM(H505:H507)</f>
        <v>0</v>
      </c>
      <c r="H504" s="122">
        <f>G504*F504</f>
        <v>0</v>
      </c>
    </row>
    <row r="505" spans="1:8" s="75" customFormat="1" ht="24" customHeight="1" x14ac:dyDescent="0.2">
      <c r="A505" s="199" t="s">
        <v>686</v>
      </c>
      <c r="B505" s="140" t="s">
        <v>888</v>
      </c>
      <c r="C505" s="199" t="s">
        <v>74</v>
      </c>
      <c r="D505" s="199" t="s">
        <v>889</v>
      </c>
      <c r="E505" s="141" t="s">
        <v>711</v>
      </c>
      <c r="F505" s="142">
        <v>0.187</v>
      </c>
      <c r="G505" s="143"/>
      <c r="H505" s="143">
        <f>TRUNC(G505*F505,2)</f>
        <v>0</v>
      </c>
    </row>
    <row r="506" spans="1:8" s="75" customFormat="1" ht="24" customHeight="1" x14ac:dyDescent="0.2">
      <c r="A506" s="199" t="s">
        <v>686</v>
      </c>
      <c r="B506" s="140" t="s">
        <v>758</v>
      </c>
      <c r="C506" s="199" t="s">
        <v>74</v>
      </c>
      <c r="D506" s="199" t="s">
        <v>759</v>
      </c>
      <c r="E506" s="141" t="s">
        <v>711</v>
      </c>
      <c r="F506" s="142">
        <v>6.9000000000000006E-2</v>
      </c>
      <c r="G506" s="143"/>
      <c r="H506" s="143">
        <f t="shared" ref="H506:H507" si="34">TRUNC(G506*F506,2)</f>
        <v>0</v>
      </c>
    </row>
    <row r="507" spans="1:8" s="75" customFormat="1" ht="24" customHeight="1" x14ac:dyDescent="0.2">
      <c r="A507" s="199" t="s">
        <v>699</v>
      </c>
      <c r="B507" s="140" t="s">
        <v>1050</v>
      </c>
      <c r="C507" s="199" t="s">
        <v>74</v>
      </c>
      <c r="D507" s="199" t="s">
        <v>1051</v>
      </c>
      <c r="E507" s="141" t="s">
        <v>879</v>
      </c>
      <c r="F507" s="142">
        <v>0.33</v>
      </c>
      <c r="G507" s="143"/>
      <c r="H507" s="143">
        <f t="shared" si="34"/>
        <v>0</v>
      </c>
    </row>
    <row r="508" spans="1:8" s="75" customFormat="1" x14ac:dyDescent="0.2">
      <c r="A508" s="200"/>
      <c r="B508" s="200"/>
      <c r="C508" s="200"/>
      <c r="D508" s="200"/>
      <c r="E508" s="200"/>
      <c r="F508" s="145"/>
      <c r="G508" s="200"/>
      <c r="H508" s="145"/>
    </row>
    <row r="509" spans="1:8" s="75" customFormat="1" ht="15" thickBot="1" x14ac:dyDescent="0.25">
      <c r="A509" s="200"/>
      <c r="B509" s="200"/>
      <c r="C509" s="200"/>
      <c r="D509" s="200"/>
      <c r="E509" s="200"/>
      <c r="F509" s="229"/>
      <c r="G509" s="229"/>
      <c r="H509" s="145"/>
    </row>
    <row r="510" spans="1:8" ht="0.95" customHeight="1" thickTop="1" x14ac:dyDescent="0.2">
      <c r="A510" s="130"/>
      <c r="B510" s="130"/>
      <c r="C510" s="130"/>
      <c r="D510" s="130"/>
      <c r="E510" s="130"/>
      <c r="F510" s="130"/>
      <c r="G510" s="130"/>
      <c r="H510" s="130"/>
    </row>
    <row r="511" spans="1:8" ht="18" customHeight="1" x14ac:dyDescent="0.2">
      <c r="A511" s="115" t="s">
        <v>229</v>
      </c>
      <c r="B511" s="116" t="s">
        <v>53</v>
      </c>
      <c r="C511" s="115" t="s">
        <v>54</v>
      </c>
      <c r="D511" s="115" t="s">
        <v>55</v>
      </c>
      <c r="E511" s="117" t="s">
        <v>56</v>
      </c>
      <c r="F511" s="116" t="s">
        <v>57</v>
      </c>
      <c r="G511" s="116" t="s">
        <v>58</v>
      </c>
      <c r="H511" s="116" t="s">
        <v>60</v>
      </c>
    </row>
    <row r="512" spans="1:8" ht="24" customHeight="1" x14ac:dyDescent="0.2">
      <c r="A512" s="118" t="s">
        <v>685</v>
      </c>
      <c r="B512" s="119" t="s">
        <v>230</v>
      </c>
      <c r="C512" s="118" t="s">
        <v>74</v>
      </c>
      <c r="D512" s="118" t="s">
        <v>231</v>
      </c>
      <c r="E512" s="120" t="s">
        <v>76</v>
      </c>
      <c r="F512" s="121">
        <v>1</v>
      </c>
      <c r="G512" s="122">
        <f>SUM(H513:H515)</f>
        <v>0</v>
      </c>
      <c r="H512" s="122">
        <f>G512*F512</f>
        <v>0</v>
      </c>
    </row>
    <row r="513" spans="1:8" s="75" customFormat="1" ht="24" customHeight="1" x14ac:dyDescent="0.2">
      <c r="A513" s="199" t="s">
        <v>686</v>
      </c>
      <c r="B513" s="140" t="s">
        <v>888</v>
      </c>
      <c r="C513" s="199" t="s">
        <v>74</v>
      </c>
      <c r="D513" s="199" t="s">
        <v>889</v>
      </c>
      <c r="E513" s="141" t="s">
        <v>711</v>
      </c>
      <c r="F513" s="142">
        <v>0.24399999999999999</v>
      </c>
      <c r="G513" s="143"/>
      <c r="H513" s="143">
        <f>TRUNC(G513*F513,2)</f>
        <v>0</v>
      </c>
    </row>
    <row r="514" spans="1:8" s="75" customFormat="1" ht="24" customHeight="1" x14ac:dyDescent="0.2">
      <c r="A514" s="199" t="s">
        <v>686</v>
      </c>
      <c r="B514" s="140" t="s">
        <v>758</v>
      </c>
      <c r="C514" s="199" t="s">
        <v>74</v>
      </c>
      <c r="D514" s="199" t="s">
        <v>759</v>
      </c>
      <c r="E514" s="141" t="s">
        <v>711</v>
      </c>
      <c r="F514" s="142">
        <v>8.8999999999999996E-2</v>
      </c>
      <c r="G514" s="143"/>
      <c r="H514" s="143">
        <f t="shared" ref="H514:H515" si="35">TRUNC(G514*F514,2)</f>
        <v>0</v>
      </c>
    </row>
    <row r="515" spans="1:8" s="75" customFormat="1" ht="24" customHeight="1" x14ac:dyDescent="0.2">
      <c r="A515" s="199" t="s">
        <v>699</v>
      </c>
      <c r="B515" s="140" t="s">
        <v>1050</v>
      </c>
      <c r="C515" s="199" t="s">
        <v>74</v>
      </c>
      <c r="D515" s="199" t="s">
        <v>1051</v>
      </c>
      <c r="E515" s="141" t="s">
        <v>879</v>
      </c>
      <c r="F515" s="142">
        <v>0.33</v>
      </c>
      <c r="G515" s="143"/>
      <c r="H515" s="143">
        <f t="shared" si="35"/>
        <v>0</v>
      </c>
    </row>
    <row r="516" spans="1:8" s="75" customFormat="1" x14ac:dyDescent="0.2">
      <c r="A516" s="200"/>
      <c r="B516" s="200"/>
      <c r="C516" s="200"/>
      <c r="D516" s="200"/>
      <c r="E516" s="200"/>
      <c r="F516" s="145"/>
      <c r="G516" s="200"/>
      <c r="H516" s="145"/>
    </row>
    <row r="517" spans="1:8" s="75" customFormat="1" ht="15" thickBot="1" x14ac:dyDescent="0.25">
      <c r="A517" s="200"/>
      <c r="B517" s="200"/>
      <c r="C517" s="200"/>
      <c r="D517" s="200"/>
      <c r="E517" s="200"/>
      <c r="F517" s="229"/>
      <c r="G517" s="229"/>
      <c r="H517" s="145"/>
    </row>
    <row r="518" spans="1:8" ht="0.95" customHeight="1" thickTop="1" x14ac:dyDescent="0.2">
      <c r="A518" s="130"/>
      <c r="B518" s="130"/>
      <c r="C518" s="130"/>
      <c r="D518" s="130"/>
      <c r="E518" s="130"/>
      <c r="F518" s="130"/>
      <c r="G518" s="130"/>
      <c r="H518" s="130"/>
    </row>
    <row r="519" spans="1:8" ht="18" customHeight="1" x14ac:dyDescent="0.2">
      <c r="A519" s="115" t="s">
        <v>234</v>
      </c>
      <c r="B519" s="116" t="s">
        <v>53</v>
      </c>
      <c r="C519" s="115" t="s">
        <v>54</v>
      </c>
      <c r="D519" s="115" t="s">
        <v>55</v>
      </c>
      <c r="E519" s="117" t="s">
        <v>56</v>
      </c>
      <c r="F519" s="116" t="s">
        <v>57</v>
      </c>
      <c r="G519" s="116" t="s">
        <v>58</v>
      </c>
      <c r="H519" s="116" t="s">
        <v>60</v>
      </c>
    </row>
    <row r="520" spans="1:8" ht="48" customHeight="1" x14ac:dyDescent="0.2">
      <c r="A520" s="118" t="s">
        <v>685</v>
      </c>
      <c r="B520" s="119" t="s">
        <v>235</v>
      </c>
      <c r="C520" s="118" t="s">
        <v>74</v>
      </c>
      <c r="D520" s="118" t="s">
        <v>236</v>
      </c>
      <c r="E520" s="120" t="s">
        <v>76</v>
      </c>
      <c r="F520" s="121">
        <v>1</v>
      </c>
      <c r="G520" s="122">
        <f>SUM(H521:H531)</f>
        <v>0</v>
      </c>
      <c r="H520" s="122">
        <f>G520*F520</f>
        <v>0</v>
      </c>
    </row>
    <row r="521" spans="1:8" s="75" customFormat="1" ht="24" customHeight="1" x14ac:dyDescent="0.2">
      <c r="A521" s="199" t="s">
        <v>686</v>
      </c>
      <c r="B521" s="140" t="s">
        <v>1052</v>
      </c>
      <c r="C521" s="199" t="s">
        <v>74</v>
      </c>
      <c r="D521" s="199" t="s">
        <v>1053</v>
      </c>
      <c r="E521" s="141" t="s">
        <v>100</v>
      </c>
      <c r="F521" s="142">
        <v>3.3000000000000002E-2</v>
      </c>
      <c r="G521" s="143"/>
      <c r="H521" s="143">
        <f>TRUNC(G521*F521,2)</f>
        <v>0</v>
      </c>
    </row>
    <row r="522" spans="1:8" s="75" customFormat="1" ht="36" customHeight="1" x14ac:dyDescent="0.2">
      <c r="A522" s="199" t="s">
        <v>686</v>
      </c>
      <c r="B522" s="140" t="s">
        <v>926</v>
      </c>
      <c r="C522" s="199" t="s">
        <v>74</v>
      </c>
      <c r="D522" s="199" t="s">
        <v>927</v>
      </c>
      <c r="E522" s="141" t="s">
        <v>100</v>
      </c>
      <c r="F522" s="142">
        <v>3.3000000000000002E-2</v>
      </c>
      <c r="G522" s="143"/>
      <c r="H522" s="143">
        <f t="shared" ref="H522:H531" si="36">TRUNC(G522*F522,2)</f>
        <v>0</v>
      </c>
    </row>
    <row r="523" spans="1:8" s="75" customFormat="1" ht="24" customHeight="1" x14ac:dyDescent="0.2">
      <c r="A523" s="199" t="s">
        <v>686</v>
      </c>
      <c r="B523" s="140" t="s">
        <v>709</v>
      </c>
      <c r="C523" s="199" t="s">
        <v>74</v>
      </c>
      <c r="D523" s="199" t="s">
        <v>710</v>
      </c>
      <c r="E523" s="141" t="s">
        <v>711</v>
      </c>
      <c r="F523" s="142">
        <v>0.16</v>
      </c>
      <c r="G523" s="143"/>
      <c r="H523" s="143">
        <f t="shared" si="36"/>
        <v>0</v>
      </c>
    </row>
    <row r="524" spans="1:8" s="75" customFormat="1" ht="24" customHeight="1" x14ac:dyDescent="0.2">
      <c r="A524" s="199" t="s">
        <v>686</v>
      </c>
      <c r="B524" s="140" t="s">
        <v>712</v>
      </c>
      <c r="C524" s="199" t="s">
        <v>74</v>
      </c>
      <c r="D524" s="199" t="s">
        <v>713</v>
      </c>
      <c r="E524" s="141" t="s">
        <v>711</v>
      </c>
      <c r="F524" s="142">
        <v>0.16</v>
      </c>
      <c r="G524" s="143"/>
      <c r="H524" s="143">
        <f t="shared" si="36"/>
        <v>0</v>
      </c>
    </row>
    <row r="525" spans="1:8" s="75" customFormat="1" ht="24" customHeight="1" x14ac:dyDescent="0.2">
      <c r="A525" s="199" t="s">
        <v>686</v>
      </c>
      <c r="B525" s="140" t="s">
        <v>756</v>
      </c>
      <c r="C525" s="199" t="s">
        <v>74</v>
      </c>
      <c r="D525" s="199" t="s">
        <v>757</v>
      </c>
      <c r="E525" s="141" t="s">
        <v>711</v>
      </c>
      <c r="F525" s="142">
        <v>0.35</v>
      </c>
      <c r="G525" s="143"/>
      <c r="H525" s="143">
        <f t="shared" si="36"/>
        <v>0</v>
      </c>
    </row>
    <row r="526" spans="1:8" s="75" customFormat="1" ht="24" customHeight="1" x14ac:dyDescent="0.2">
      <c r="A526" s="199" t="s">
        <v>686</v>
      </c>
      <c r="B526" s="140" t="s">
        <v>758</v>
      </c>
      <c r="C526" s="199" t="s">
        <v>74</v>
      </c>
      <c r="D526" s="199" t="s">
        <v>759</v>
      </c>
      <c r="E526" s="141" t="s">
        <v>711</v>
      </c>
      <c r="F526" s="142">
        <v>0.36</v>
      </c>
      <c r="G526" s="143"/>
      <c r="H526" s="143">
        <f t="shared" si="36"/>
        <v>0</v>
      </c>
    </row>
    <row r="527" spans="1:8" s="75" customFormat="1" ht="24" customHeight="1" x14ac:dyDescent="0.2">
      <c r="A527" s="199" t="s">
        <v>699</v>
      </c>
      <c r="B527" s="140" t="s">
        <v>1054</v>
      </c>
      <c r="C527" s="199" t="s">
        <v>74</v>
      </c>
      <c r="D527" s="199" t="s">
        <v>1055</v>
      </c>
      <c r="E527" s="141" t="s">
        <v>634</v>
      </c>
      <c r="F527" s="142">
        <v>0.47099999999999997</v>
      </c>
      <c r="G527" s="143"/>
      <c r="H527" s="143">
        <f t="shared" si="36"/>
        <v>0</v>
      </c>
    </row>
    <row r="528" spans="1:8" s="75" customFormat="1" ht="36" customHeight="1" x14ac:dyDescent="0.2">
      <c r="A528" s="199" t="s">
        <v>699</v>
      </c>
      <c r="B528" s="140" t="s">
        <v>1056</v>
      </c>
      <c r="C528" s="199" t="s">
        <v>74</v>
      </c>
      <c r="D528" s="199" t="s">
        <v>1057</v>
      </c>
      <c r="E528" s="141" t="s">
        <v>76</v>
      </c>
      <c r="F528" s="142">
        <v>1</v>
      </c>
      <c r="G528" s="143"/>
      <c r="H528" s="143">
        <f t="shared" si="36"/>
        <v>0</v>
      </c>
    </row>
    <row r="529" spans="1:8" s="75" customFormat="1" ht="24" customHeight="1" x14ac:dyDescent="0.2">
      <c r="A529" s="199" t="s">
        <v>699</v>
      </c>
      <c r="B529" s="140" t="s">
        <v>880</v>
      </c>
      <c r="C529" s="199" t="s">
        <v>74</v>
      </c>
      <c r="D529" s="199" t="s">
        <v>881</v>
      </c>
      <c r="E529" s="141" t="s">
        <v>167</v>
      </c>
      <c r="F529" s="142">
        <v>0.28999999999999998</v>
      </c>
      <c r="G529" s="143"/>
      <c r="H529" s="143">
        <f t="shared" si="36"/>
        <v>0</v>
      </c>
    </row>
    <row r="530" spans="1:8" s="75" customFormat="1" ht="24" customHeight="1" x14ac:dyDescent="0.2">
      <c r="A530" s="199" t="s">
        <v>699</v>
      </c>
      <c r="B530" s="140" t="s">
        <v>717</v>
      </c>
      <c r="C530" s="199" t="s">
        <v>74</v>
      </c>
      <c r="D530" s="199" t="s">
        <v>718</v>
      </c>
      <c r="E530" s="141" t="s">
        <v>634</v>
      </c>
      <c r="F530" s="142">
        <v>0.03</v>
      </c>
      <c r="G530" s="143"/>
      <c r="H530" s="143">
        <f t="shared" si="36"/>
        <v>0</v>
      </c>
    </row>
    <row r="531" spans="1:8" s="75" customFormat="1" ht="24" customHeight="1" x14ac:dyDescent="0.2">
      <c r="A531" s="199" t="s">
        <v>699</v>
      </c>
      <c r="B531" s="140" t="s">
        <v>843</v>
      </c>
      <c r="C531" s="199" t="s">
        <v>74</v>
      </c>
      <c r="D531" s="199" t="s">
        <v>844</v>
      </c>
      <c r="E531" s="141" t="s">
        <v>167</v>
      </c>
      <c r="F531" s="142">
        <v>0.17</v>
      </c>
      <c r="G531" s="143"/>
      <c r="H531" s="143">
        <f t="shared" si="36"/>
        <v>0</v>
      </c>
    </row>
    <row r="532" spans="1:8" s="75" customFormat="1" x14ac:dyDescent="0.2">
      <c r="A532" s="200"/>
      <c r="B532" s="200"/>
      <c r="C532" s="200"/>
      <c r="D532" s="200"/>
      <c r="E532" s="200"/>
      <c r="F532" s="145"/>
      <c r="G532" s="200"/>
      <c r="H532" s="145"/>
    </row>
    <row r="533" spans="1:8" s="75" customFormat="1" ht="15" thickBot="1" x14ac:dyDescent="0.25">
      <c r="A533" s="200"/>
      <c r="B533" s="200"/>
      <c r="C533" s="200"/>
      <c r="D533" s="200"/>
      <c r="E533" s="200"/>
      <c r="F533" s="229"/>
      <c r="G533" s="229"/>
      <c r="H533" s="145"/>
    </row>
    <row r="534" spans="1:8" ht="0.95" customHeight="1" thickTop="1" x14ac:dyDescent="0.2">
      <c r="A534" s="130"/>
      <c r="B534" s="130"/>
      <c r="C534" s="130"/>
      <c r="D534" s="130"/>
      <c r="E534" s="130"/>
      <c r="F534" s="130"/>
      <c r="G534" s="130"/>
      <c r="H534" s="130"/>
    </row>
    <row r="535" spans="1:8" ht="18" customHeight="1" x14ac:dyDescent="0.2">
      <c r="A535" s="115" t="s">
        <v>238</v>
      </c>
      <c r="B535" s="116" t="s">
        <v>53</v>
      </c>
      <c r="C535" s="115" t="s">
        <v>54</v>
      </c>
      <c r="D535" s="115" t="s">
        <v>55</v>
      </c>
      <c r="E535" s="117" t="s">
        <v>56</v>
      </c>
      <c r="F535" s="116" t="s">
        <v>57</v>
      </c>
      <c r="G535" s="116" t="s">
        <v>58</v>
      </c>
      <c r="H535" s="116" t="s">
        <v>60</v>
      </c>
    </row>
    <row r="536" spans="1:8" ht="48" customHeight="1" x14ac:dyDescent="0.2">
      <c r="A536" s="118" t="s">
        <v>685</v>
      </c>
      <c r="B536" s="119" t="s">
        <v>239</v>
      </c>
      <c r="C536" s="118" t="s">
        <v>74</v>
      </c>
      <c r="D536" s="118" t="s">
        <v>240</v>
      </c>
      <c r="E536" s="120" t="s">
        <v>76</v>
      </c>
      <c r="F536" s="121">
        <v>1</v>
      </c>
      <c r="G536" s="122">
        <f>SUM(H537:H539)</f>
        <v>0</v>
      </c>
      <c r="H536" s="122">
        <f>G536*F536</f>
        <v>0</v>
      </c>
    </row>
    <row r="537" spans="1:8" s="75" customFormat="1" ht="48" customHeight="1" x14ac:dyDescent="0.2">
      <c r="A537" s="199" t="s">
        <v>686</v>
      </c>
      <c r="B537" s="140" t="s">
        <v>1058</v>
      </c>
      <c r="C537" s="199" t="s">
        <v>74</v>
      </c>
      <c r="D537" s="199" t="s">
        <v>1059</v>
      </c>
      <c r="E537" s="141" t="s">
        <v>100</v>
      </c>
      <c r="F537" s="142">
        <v>3.7600000000000001E-2</v>
      </c>
      <c r="G537" s="143"/>
      <c r="H537" s="143">
        <f>TRUNC(G537*F537,2)</f>
        <v>0</v>
      </c>
    </row>
    <row r="538" spans="1:8" s="75" customFormat="1" ht="24" customHeight="1" x14ac:dyDescent="0.2">
      <c r="A538" s="199" t="s">
        <v>686</v>
      </c>
      <c r="B538" s="140" t="s">
        <v>756</v>
      </c>
      <c r="C538" s="199" t="s">
        <v>74</v>
      </c>
      <c r="D538" s="199" t="s">
        <v>757</v>
      </c>
      <c r="E538" s="141" t="s">
        <v>711</v>
      </c>
      <c r="F538" s="142">
        <v>0.79</v>
      </c>
      <c r="G538" s="143"/>
      <c r="H538" s="143">
        <f t="shared" ref="H538:H539" si="37">TRUNC(G538*F538,2)</f>
        <v>0</v>
      </c>
    </row>
    <row r="539" spans="1:8" s="75" customFormat="1" ht="24" customHeight="1" x14ac:dyDescent="0.2">
      <c r="A539" s="199" t="s">
        <v>686</v>
      </c>
      <c r="B539" s="140" t="s">
        <v>758</v>
      </c>
      <c r="C539" s="199" t="s">
        <v>74</v>
      </c>
      <c r="D539" s="199" t="s">
        <v>759</v>
      </c>
      <c r="E539" s="141" t="s">
        <v>711</v>
      </c>
      <c r="F539" s="142">
        <v>0.28899999999999998</v>
      </c>
      <c r="G539" s="143"/>
      <c r="H539" s="143">
        <f t="shared" si="37"/>
        <v>0</v>
      </c>
    </row>
    <row r="540" spans="1:8" s="75" customFormat="1" x14ac:dyDescent="0.2">
      <c r="A540" s="200"/>
      <c r="B540" s="200"/>
      <c r="C540" s="200"/>
      <c r="D540" s="200"/>
      <c r="E540" s="200"/>
      <c r="F540" s="145"/>
      <c r="G540" s="200"/>
      <c r="H540" s="145"/>
    </row>
    <row r="541" spans="1:8" ht="15" thickBot="1" x14ac:dyDescent="0.25">
      <c r="A541" s="128"/>
      <c r="B541" s="128"/>
      <c r="C541" s="128"/>
      <c r="D541" s="128"/>
      <c r="E541" s="128"/>
      <c r="F541" s="228"/>
      <c r="G541" s="228"/>
      <c r="H541" s="129"/>
    </row>
    <row r="542" spans="1:8" ht="0.95" customHeight="1" thickTop="1" x14ac:dyDescent="0.2">
      <c r="A542" s="130"/>
      <c r="B542" s="130"/>
      <c r="C542" s="130"/>
      <c r="D542" s="130"/>
      <c r="E542" s="130"/>
      <c r="F542" s="130"/>
      <c r="G542" s="130"/>
      <c r="H542" s="130"/>
    </row>
    <row r="543" spans="1:8" ht="18" customHeight="1" x14ac:dyDescent="0.2">
      <c r="A543" s="115" t="s">
        <v>241</v>
      </c>
      <c r="B543" s="116" t="s">
        <v>53</v>
      </c>
      <c r="C543" s="115" t="s">
        <v>54</v>
      </c>
      <c r="D543" s="115" t="s">
        <v>55</v>
      </c>
      <c r="E543" s="117" t="s">
        <v>56</v>
      </c>
      <c r="F543" s="116" t="s">
        <v>57</v>
      </c>
      <c r="G543" s="116" t="s">
        <v>58</v>
      </c>
      <c r="H543" s="116" t="s">
        <v>60</v>
      </c>
    </row>
    <row r="544" spans="1:8" ht="36" customHeight="1" x14ac:dyDescent="0.2">
      <c r="A544" s="118" t="s">
        <v>685</v>
      </c>
      <c r="B544" s="119" t="s">
        <v>242</v>
      </c>
      <c r="C544" s="118" t="s">
        <v>74</v>
      </c>
      <c r="D544" s="118" t="s">
        <v>243</v>
      </c>
      <c r="E544" s="120" t="s">
        <v>167</v>
      </c>
      <c r="F544" s="121">
        <v>1</v>
      </c>
      <c r="G544" s="122">
        <f>SUM(H545:H549)</f>
        <v>0</v>
      </c>
      <c r="H544" s="122">
        <f>G544*F544</f>
        <v>0</v>
      </c>
    </row>
    <row r="545" spans="1:8" s="75" customFormat="1" ht="36" customHeight="1" x14ac:dyDescent="0.2">
      <c r="A545" s="199" t="s">
        <v>686</v>
      </c>
      <c r="B545" s="140" t="s">
        <v>1060</v>
      </c>
      <c r="C545" s="199" t="s">
        <v>74</v>
      </c>
      <c r="D545" s="199" t="s">
        <v>1061</v>
      </c>
      <c r="E545" s="141" t="s">
        <v>703</v>
      </c>
      <c r="F545" s="142">
        <v>1.32E-2</v>
      </c>
      <c r="G545" s="143"/>
      <c r="H545" s="143">
        <f>TRUNC(G545*F545,2)</f>
        <v>0</v>
      </c>
    </row>
    <row r="546" spans="1:8" s="75" customFormat="1" ht="36" customHeight="1" x14ac:dyDescent="0.2">
      <c r="A546" s="199" t="s">
        <v>686</v>
      </c>
      <c r="B546" s="140" t="s">
        <v>1062</v>
      </c>
      <c r="C546" s="199" t="s">
        <v>74</v>
      </c>
      <c r="D546" s="199" t="s">
        <v>1063</v>
      </c>
      <c r="E546" s="141" t="s">
        <v>706</v>
      </c>
      <c r="F546" s="142">
        <v>1.83E-2</v>
      </c>
      <c r="G546" s="143"/>
      <c r="H546" s="143">
        <f t="shared" ref="H546:H549" si="38">TRUNC(G546*F546,2)</f>
        <v>0</v>
      </c>
    </row>
    <row r="547" spans="1:8" s="75" customFormat="1" ht="24" customHeight="1" x14ac:dyDescent="0.2">
      <c r="A547" s="199" t="s">
        <v>686</v>
      </c>
      <c r="B547" s="140" t="s">
        <v>758</v>
      </c>
      <c r="C547" s="199" t="s">
        <v>74</v>
      </c>
      <c r="D547" s="199" t="s">
        <v>759</v>
      </c>
      <c r="E547" s="141" t="s">
        <v>711</v>
      </c>
      <c r="F547" s="142">
        <v>0.18</v>
      </c>
      <c r="G547" s="143"/>
      <c r="H547" s="143">
        <f t="shared" si="38"/>
        <v>0</v>
      </c>
    </row>
    <row r="548" spans="1:8" s="75" customFormat="1" ht="24" customHeight="1" x14ac:dyDescent="0.2">
      <c r="A548" s="199" t="s">
        <v>686</v>
      </c>
      <c r="B548" s="140" t="s">
        <v>1064</v>
      </c>
      <c r="C548" s="199" t="s">
        <v>74</v>
      </c>
      <c r="D548" s="199" t="s">
        <v>1065</v>
      </c>
      <c r="E548" s="141" t="s">
        <v>711</v>
      </c>
      <c r="F548" s="142">
        <v>8.5000000000000006E-2</v>
      </c>
      <c r="G548" s="143"/>
      <c r="H548" s="143">
        <f t="shared" si="38"/>
        <v>0</v>
      </c>
    </row>
    <row r="549" spans="1:8" s="75" customFormat="1" ht="24" customHeight="1" x14ac:dyDescent="0.2">
      <c r="A549" s="199" t="s">
        <v>699</v>
      </c>
      <c r="B549" s="140" t="s">
        <v>1066</v>
      </c>
      <c r="C549" s="199" t="s">
        <v>74</v>
      </c>
      <c r="D549" s="199" t="s">
        <v>1067</v>
      </c>
      <c r="E549" s="141" t="s">
        <v>71</v>
      </c>
      <c r="F549" s="142">
        <v>1</v>
      </c>
      <c r="G549" s="143"/>
      <c r="H549" s="143">
        <f t="shared" si="38"/>
        <v>0</v>
      </c>
    </row>
    <row r="550" spans="1:8" s="75" customFormat="1" x14ac:dyDescent="0.2">
      <c r="A550" s="200"/>
      <c r="B550" s="200"/>
      <c r="C550" s="200"/>
      <c r="D550" s="200"/>
      <c r="E550" s="200"/>
      <c r="F550" s="145"/>
      <c r="G550" s="200"/>
      <c r="H550" s="145"/>
    </row>
    <row r="551" spans="1:8" s="75" customFormat="1" ht="15" thickBot="1" x14ac:dyDescent="0.25">
      <c r="A551" s="200"/>
      <c r="B551" s="200"/>
      <c r="C551" s="200"/>
      <c r="D551" s="200"/>
      <c r="E551" s="200"/>
      <c r="F551" s="229"/>
      <c r="G551" s="229"/>
      <c r="H551" s="145"/>
    </row>
    <row r="552" spans="1:8" ht="0.95" customHeight="1" thickTop="1" x14ac:dyDescent="0.2">
      <c r="A552" s="130"/>
      <c r="B552" s="130"/>
      <c r="C552" s="130"/>
      <c r="D552" s="130"/>
      <c r="E552" s="130"/>
      <c r="F552" s="130"/>
      <c r="G552" s="130"/>
      <c r="H552" s="130"/>
    </row>
    <row r="553" spans="1:8" ht="18" customHeight="1" x14ac:dyDescent="0.2">
      <c r="A553" s="115" t="s">
        <v>245</v>
      </c>
      <c r="B553" s="116" t="s">
        <v>53</v>
      </c>
      <c r="C553" s="115" t="s">
        <v>54</v>
      </c>
      <c r="D553" s="115" t="s">
        <v>55</v>
      </c>
      <c r="E553" s="117" t="s">
        <v>56</v>
      </c>
      <c r="F553" s="116" t="s">
        <v>57</v>
      </c>
      <c r="G553" s="116" t="s">
        <v>58</v>
      </c>
      <c r="H553" s="116" t="s">
        <v>60</v>
      </c>
    </row>
    <row r="554" spans="1:8" ht="36" customHeight="1" x14ac:dyDescent="0.2">
      <c r="A554" s="118" t="s">
        <v>685</v>
      </c>
      <c r="B554" s="119" t="s">
        <v>246</v>
      </c>
      <c r="C554" s="118" t="s">
        <v>74</v>
      </c>
      <c r="D554" s="118" t="s">
        <v>247</v>
      </c>
      <c r="E554" s="120" t="s">
        <v>76</v>
      </c>
      <c r="F554" s="121">
        <v>1</v>
      </c>
      <c r="G554" s="122">
        <f>SUM(H555:H560)</f>
        <v>0</v>
      </c>
      <c r="H554" s="122">
        <f>G554*F554</f>
        <v>0</v>
      </c>
    </row>
    <row r="555" spans="1:8" s="75" customFormat="1" ht="36" customHeight="1" x14ac:dyDescent="0.2">
      <c r="A555" s="199" t="s">
        <v>686</v>
      </c>
      <c r="B555" s="140" t="s">
        <v>1060</v>
      </c>
      <c r="C555" s="199" t="s">
        <v>74</v>
      </c>
      <c r="D555" s="199" t="s">
        <v>1061</v>
      </c>
      <c r="E555" s="141" t="s">
        <v>703</v>
      </c>
      <c r="F555" s="142">
        <v>3.0000000000000001E-3</v>
      </c>
      <c r="G555" s="143"/>
      <c r="H555" s="143">
        <f>TRUNC(G555*F555,2)</f>
        <v>0</v>
      </c>
    </row>
    <row r="556" spans="1:8" s="75" customFormat="1" ht="36" customHeight="1" x14ac:dyDescent="0.2">
      <c r="A556" s="199" t="s">
        <v>686</v>
      </c>
      <c r="B556" s="140" t="s">
        <v>1062</v>
      </c>
      <c r="C556" s="199" t="s">
        <v>74</v>
      </c>
      <c r="D556" s="199" t="s">
        <v>1063</v>
      </c>
      <c r="E556" s="141" t="s">
        <v>706</v>
      </c>
      <c r="F556" s="142">
        <v>4.1000000000000003E-3</v>
      </c>
      <c r="G556" s="143"/>
      <c r="H556" s="143">
        <f t="shared" ref="H556:H560" si="39">TRUNC(G556*F556,2)</f>
        <v>0</v>
      </c>
    </row>
    <row r="557" spans="1:8" s="75" customFormat="1" ht="24" customHeight="1" x14ac:dyDescent="0.2">
      <c r="A557" s="199" t="s">
        <v>686</v>
      </c>
      <c r="B557" s="140" t="s">
        <v>709</v>
      </c>
      <c r="C557" s="199" t="s">
        <v>74</v>
      </c>
      <c r="D557" s="199" t="s">
        <v>710</v>
      </c>
      <c r="E557" s="141" t="s">
        <v>711</v>
      </c>
      <c r="F557" s="142">
        <v>4.8000000000000001E-2</v>
      </c>
      <c r="G557" s="143"/>
      <c r="H557" s="143">
        <f t="shared" si="39"/>
        <v>0</v>
      </c>
    </row>
    <row r="558" spans="1:8" s="75" customFormat="1" ht="24" customHeight="1" x14ac:dyDescent="0.2">
      <c r="A558" s="199" t="s">
        <v>686</v>
      </c>
      <c r="B558" s="140" t="s">
        <v>712</v>
      </c>
      <c r="C558" s="199" t="s">
        <v>74</v>
      </c>
      <c r="D558" s="199" t="s">
        <v>713</v>
      </c>
      <c r="E558" s="141" t="s">
        <v>711</v>
      </c>
      <c r="F558" s="142">
        <v>9.9000000000000005E-2</v>
      </c>
      <c r="G558" s="143"/>
      <c r="H558" s="143">
        <f t="shared" si="39"/>
        <v>0</v>
      </c>
    </row>
    <row r="559" spans="1:8" s="75" customFormat="1" ht="24" customHeight="1" x14ac:dyDescent="0.2">
      <c r="A559" s="199" t="s">
        <v>699</v>
      </c>
      <c r="B559" s="140" t="s">
        <v>1068</v>
      </c>
      <c r="C559" s="199" t="s">
        <v>74</v>
      </c>
      <c r="D559" s="199" t="s">
        <v>1069</v>
      </c>
      <c r="E559" s="141" t="s">
        <v>634</v>
      </c>
      <c r="F559" s="142">
        <v>0.02</v>
      </c>
      <c r="G559" s="143"/>
      <c r="H559" s="143">
        <f t="shared" si="39"/>
        <v>0</v>
      </c>
    </row>
    <row r="560" spans="1:8" s="75" customFormat="1" ht="24" customHeight="1" x14ac:dyDescent="0.2">
      <c r="A560" s="199" t="s">
        <v>699</v>
      </c>
      <c r="B560" s="140" t="s">
        <v>845</v>
      </c>
      <c r="C560" s="199" t="s">
        <v>74</v>
      </c>
      <c r="D560" s="199" t="s">
        <v>846</v>
      </c>
      <c r="E560" s="141" t="s">
        <v>167</v>
      </c>
      <c r="F560" s="142">
        <v>0.40600000000000003</v>
      </c>
      <c r="G560" s="143"/>
      <c r="H560" s="143">
        <f t="shared" si="39"/>
        <v>0</v>
      </c>
    </row>
    <row r="561" spans="1:8" s="75" customFormat="1" x14ac:dyDescent="0.2">
      <c r="A561" s="200"/>
      <c r="B561" s="200"/>
      <c r="C561" s="200"/>
      <c r="D561" s="200"/>
      <c r="E561" s="200"/>
      <c r="F561" s="145"/>
      <c r="G561" s="200"/>
      <c r="H561" s="145"/>
    </row>
    <row r="562" spans="1:8" s="75" customFormat="1" ht="15" thickBot="1" x14ac:dyDescent="0.25">
      <c r="A562" s="200"/>
      <c r="B562" s="200"/>
      <c r="C562" s="200"/>
      <c r="D562" s="200"/>
      <c r="E562" s="200"/>
      <c r="F562" s="229"/>
      <c r="G562" s="229"/>
      <c r="H562" s="145"/>
    </row>
    <row r="563" spans="1:8" ht="0.95" customHeight="1" thickTop="1" x14ac:dyDescent="0.2">
      <c r="A563" s="130"/>
      <c r="B563" s="130"/>
      <c r="C563" s="130"/>
      <c r="D563" s="130"/>
      <c r="E563" s="130"/>
      <c r="F563" s="130"/>
      <c r="G563" s="130"/>
      <c r="H563" s="130"/>
    </row>
    <row r="564" spans="1:8" ht="18" customHeight="1" x14ac:dyDescent="0.2">
      <c r="A564" s="115" t="s">
        <v>248</v>
      </c>
      <c r="B564" s="116" t="s">
        <v>53</v>
      </c>
      <c r="C564" s="115" t="s">
        <v>54</v>
      </c>
      <c r="D564" s="115" t="s">
        <v>55</v>
      </c>
      <c r="E564" s="117" t="s">
        <v>56</v>
      </c>
      <c r="F564" s="116" t="s">
        <v>57</v>
      </c>
      <c r="G564" s="116" t="s">
        <v>58</v>
      </c>
      <c r="H564" s="116" t="s">
        <v>60</v>
      </c>
    </row>
    <row r="565" spans="1:8" ht="48" customHeight="1" x14ac:dyDescent="0.2">
      <c r="A565" s="118" t="s">
        <v>685</v>
      </c>
      <c r="B565" s="119" t="s">
        <v>249</v>
      </c>
      <c r="C565" s="118" t="s">
        <v>74</v>
      </c>
      <c r="D565" s="118" t="s">
        <v>250</v>
      </c>
      <c r="E565" s="120" t="s">
        <v>76</v>
      </c>
      <c r="F565" s="121">
        <v>1</v>
      </c>
      <c r="G565" s="122">
        <f>SUM(H566:H572)</f>
        <v>0</v>
      </c>
      <c r="H565" s="122">
        <f>G565*F565</f>
        <v>0</v>
      </c>
    </row>
    <row r="566" spans="1:8" s="75" customFormat="1" ht="36" customHeight="1" x14ac:dyDescent="0.2">
      <c r="A566" s="199" t="s">
        <v>686</v>
      </c>
      <c r="B566" s="140" t="s">
        <v>1060</v>
      </c>
      <c r="C566" s="199" t="s">
        <v>74</v>
      </c>
      <c r="D566" s="199" t="s">
        <v>1061</v>
      </c>
      <c r="E566" s="141" t="s">
        <v>703</v>
      </c>
      <c r="F566" s="142">
        <v>5.3E-3</v>
      </c>
      <c r="G566" s="143"/>
      <c r="H566" s="143">
        <f>TRUNC(G566*F566,2)</f>
        <v>0</v>
      </c>
    </row>
    <row r="567" spans="1:8" s="75" customFormat="1" ht="36" customHeight="1" x14ac:dyDescent="0.2">
      <c r="A567" s="199" t="s">
        <v>686</v>
      </c>
      <c r="B567" s="140" t="s">
        <v>1062</v>
      </c>
      <c r="C567" s="199" t="s">
        <v>74</v>
      </c>
      <c r="D567" s="199" t="s">
        <v>1063</v>
      </c>
      <c r="E567" s="141" t="s">
        <v>706</v>
      </c>
      <c r="F567" s="142">
        <v>7.3000000000000001E-3</v>
      </c>
      <c r="G567" s="143"/>
      <c r="H567" s="143">
        <f t="shared" ref="H567:H572" si="40">TRUNC(G567*F567,2)</f>
        <v>0</v>
      </c>
    </row>
    <row r="568" spans="1:8" s="75" customFormat="1" ht="24" customHeight="1" x14ac:dyDescent="0.2">
      <c r="A568" s="199" t="s">
        <v>686</v>
      </c>
      <c r="B568" s="140" t="s">
        <v>758</v>
      </c>
      <c r="C568" s="199" t="s">
        <v>74</v>
      </c>
      <c r="D568" s="199" t="s">
        <v>759</v>
      </c>
      <c r="E568" s="141" t="s">
        <v>711</v>
      </c>
      <c r="F568" s="142">
        <v>0.16600000000000001</v>
      </c>
      <c r="G568" s="143"/>
      <c r="H568" s="143">
        <f t="shared" si="40"/>
        <v>0</v>
      </c>
    </row>
    <row r="569" spans="1:8" s="75" customFormat="1" ht="24" customHeight="1" x14ac:dyDescent="0.2">
      <c r="A569" s="199" t="s">
        <v>686</v>
      </c>
      <c r="B569" s="140" t="s">
        <v>1064</v>
      </c>
      <c r="C569" s="199" t="s">
        <v>74</v>
      </c>
      <c r="D569" s="199" t="s">
        <v>1065</v>
      </c>
      <c r="E569" s="141" t="s">
        <v>711</v>
      </c>
      <c r="F569" s="142">
        <v>0.128</v>
      </c>
      <c r="G569" s="143"/>
      <c r="H569" s="143">
        <f t="shared" si="40"/>
        <v>0</v>
      </c>
    </row>
    <row r="570" spans="1:8" s="75" customFormat="1" ht="36" customHeight="1" x14ac:dyDescent="0.2">
      <c r="A570" s="199" t="s">
        <v>699</v>
      </c>
      <c r="B570" s="140" t="s">
        <v>1070</v>
      </c>
      <c r="C570" s="199" t="s">
        <v>74</v>
      </c>
      <c r="D570" s="199" t="s">
        <v>1071</v>
      </c>
      <c r="E570" s="141" t="s">
        <v>1072</v>
      </c>
      <c r="F570" s="142">
        <v>1.26</v>
      </c>
      <c r="G570" s="143"/>
      <c r="H570" s="143">
        <f t="shared" si="40"/>
        <v>0</v>
      </c>
    </row>
    <row r="571" spans="1:8" s="75" customFormat="1" ht="24" customHeight="1" x14ac:dyDescent="0.2">
      <c r="A571" s="199" t="s">
        <v>699</v>
      </c>
      <c r="B571" s="140" t="s">
        <v>1073</v>
      </c>
      <c r="C571" s="199" t="s">
        <v>74</v>
      </c>
      <c r="D571" s="199" t="s">
        <v>1074</v>
      </c>
      <c r="E571" s="141" t="s">
        <v>71</v>
      </c>
      <c r="F571" s="142">
        <v>1.26</v>
      </c>
      <c r="G571" s="143"/>
      <c r="H571" s="143">
        <f t="shared" si="40"/>
        <v>0</v>
      </c>
    </row>
    <row r="572" spans="1:8" s="75" customFormat="1" ht="24" customHeight="1" x14ac:dyDescent="0.2">
      <c r="A572" s="199" t="s">
        <v>699</v>
      </c>
      <c r="B572" s="140" t="s">
        <v>1075</v>
      </c>
      <c r="C572" s="199" t="s">
        <v>74</v>
      </c>
      <c r="D572" s="199" t="s">
        <v>1076</v>
      </c>
      <c r="E572" s="141" t="s">
        <v>76</v>
      </c>
      <c r="F572" s="142">
        <v>1.357</v>
      </c>
      <c r="G572" s="143"/>
      <c r="H572" s="143">
        <f t="shared" si="40"/>
        <v>0</v>
      </c>
    </row>
    <row r="573" spans="1:8" s="75" customFormat="1" x14ac:dyDescent="0.2">
      <c r="A573" s="200"/>
      <c r="B573" s="200"/>
      <c r="C573" s="200"/>
      <c r="D573" s="200"/>
      <c r="E573" s="200"/>
      <c r="F573" s="145"/>
      <c r="G573" s="200"/>
      <c r="H573" s="145"/>
    </row>
    <row r="574" spans="1:8" ht="15" thickBot="1" x14ac:dyDescent="0.25">
      <c r="A574" s="128"/>
      <c r="B574" s="128"/>
      <c r="C574" s="128"/>
      <c r="D574" s="128"/>
      <c r="E574" s="128"/>
      <c r="F574" s="228"/>
      <c r="G574" s="228"/>
      <c r="H574" s="129"/>
    </row>
    <row r="575" spans="1:8" ht="0.95" customHeight="1" thickTop="1" x14ac:dyDescent="0.2">
      <c r="A575" s="130"/>
      <c r="B575" s="130"/>
      <c r="C575" s="130"/>
      <c r="D575" s="130"/>
      <c r="E575" s="130"/>
      <c r="F575" s="130"/>
      <c r="G575" s="130"/>
      <c r="H575" s="130"/>
    </row>
    <row r="576" spans="1:8" ht="18" customHeight="1" x14ac:dyDescent="0.2">
      <c r="A576" s="115" t="s">
        <v>253</v>
      </c>
      <c r="B576" s="116" t="s">
        <v>53</v>
      </c>
      <c r="C576" s="115" t="s">
        <v>54</v>
      </c>
      <c r="D576" s="115" t="s">
        <v>55</v>
      </c>
      <c r="E576" s="117" t="s">
        <v>56</v>
      </c>
      <c r="F576" s="116" t="s">
        <v>57</v>
      </c>
      <c r="G576" s="116" t="s">
        <v>58</v>
      </c>
      <c r="H576" s="116" t="s">
        <v>60</v>
      </c>
    </row>
    <row r="577" spans="1:8" ht="48" customHeight="1" x14ac:dyDescent="0.2">
      <c r="A577" s="118" t="s">
        <v>685</v>
      </c>
      <c r="B577" s="119" t="s">
        <v>254</v>
      </c>
      <c r="C577" s="118" t="s">
        <v>74</v>
      </c>
      <c r="D577" s="118" t="s">
        <v>255</v>
      </c>
      <c r="E577" s="120" t="s">
        <v>76</v>
      </c>
      <c r="F577" s="121">
        <v>1</v>
      </c>
      <c r="G577" s="122">
        <f>SUM(H578:H580)</f>
        <v>0</v>
      </c>
      <c r="H577" s="122">
        <f>G577*F577</f>
        <v>0</v>
      </c>
    </row>
    <row r="578" spans="1:8" s="75" customFormat="1" ht="36" customHeight="1" x14ac:dyDescent="0.2">
      <c r="A578" s="199" t="s">
        <v>686</v>
      </c>
      <c r="B578" s="140" t="s">
        <v>1077</v>
      </c>
      <c r="C578" s="199" t="s">
        <v>74</v>
      </c>
      <c r="D578" s="199" t="s">
        <v>1078</v>
      </c>
      <c r="E578" s="141" t="s">
        <v>100</v>
      </c>
      <c r="F578" s="142">
        <v>4.1999999999999997E-3</v>
      </c>
      <c r="G578" s="143"/>
      <c r="H578" s="143">
        <f>TRUNC(G578*F578,2)</f>
        <v>0</v>
      </c>
    </row>
    <row r="579" spans="1:8" s="75" customFormat="1" ht="24" customHeight="1" x14ac:dyDescent="0.2">
      <c r="A579" s="199" t="s">
        <v>686</v>
      </c>
      <c r="B579" s="140" t="s">
        <v>756</v>
      </c>
      <c r="C579" s="199" t="s">
        <v>74</v>
      </c>
      <c r="D579" s="199" t="s">
        <v>757</v>
      </c>
      <c r="E579" s="141" t="s">
        <v>711</v>
      </c>
      <c r="F579" s="142">
        <v>0.183</v>
      </c>
      <c r="G579" s="143"/>
      <c r="H579" s="143">
        <f t="shared" ref="H579:H580" si="41">TRUNC(G579*F579,2)</f>
        <v>0</v>
      </c>
    </row>
    <row r="580" spans="1:8" s="75" customFormat="1" ht="24" customHeight="1" x14ac:dyDescent="0.2">
      <c r="A580" s="199" t="s">
        <v>686</v>
      </c>
      <c r="B580" s="140" t="s">
        <v>758</v>
      </c>
      <c r="C580" s="199" t="s">
        <v>74</v>
      </c>
      <c r="D580" s="199" t="s">
        <v>759</v>
      </c>
      <c r="E580" s="141" t="s">
        <v>711</v>
      </c>
      <c r="F580" s="142">
        <v>9.0999999999999998E-2</v>
      </c>
      <c r="G580" s="143"/>
      <c r="H580" s="143">
        <f t="shared" si="41"/>
        <v>0</v>
      </c>
    </row>
    <row r="581" spans="1:8" s="75" customFormat="1" x14ac:dyDescent="0.2">
      <c r="A581" s="200"/>
      <c r="B581" s="200"/>
      <c r="C581" s="200"/>
      <c r="D581" s="200"/>
      <c r="E581" s="200"/>
      <c r="F581" s="145"/>
      <c r="G581" s="200"/>
      <c r="H581" s="145"/>
    </row>
    <row r="582" spans="1:8" s="75" customFormat="1" ht="15" thickBot="1" x14ac:dyDescent="0.25">
      <c r="A582" s="200"/>
      <c r="B582" s="200"/>
      <c r="C582" s="200"/>
      <c r="D582" s="200"/>
      <c r="E582" s="200"/>
      <c r="F582" s="229"/>
      <c r="G582" s="229"/>
      <c r="H582" s="145"/>
    </row>
    <row r="583" spans="1:8" ht="0.95" customHeight="1" thickTop="1" x14ac:dyDescent="0.2">
      <c r="A583" s="130"/>
      <c r="B583" s="130"/>
      <c r="C583" s="130"/>
      <c r="D583" s="130"/>
      <c r="E583" s="130"/>
      <c r="F583" s="130"/>
      <c r="G583" s="130"/>
      <c r="H583" s="130"/>
    </row>
    <row r="584" spans="1:8" ht="18" customHeight="1" x14ac:dyDescent="0.2">
      <c r="A584" s="115" t="s">
        <v>256</v>
      </c>
      <c r="B584" s="116" t="s">
        <v>53</v>
      </c>
      <c r="C584" s="115" t="s">
        <v>54</v>
      </c>
      <c r="D584" s="115" t="s">
        <v>55</v>
      </c>
      <c r="E584" s="117" t="s">
        <v>56</v>
      </c>
      <c r="F584" s="116" t="s">
        <v>57</v>
      </c>
      <c r="G584" s="116" t="s">
        <v>58</v>
      </c>
      <c r="H584" s="116" t="s">
        <v>60</v>
      </c>
    </row>
    <row r="585" spans="1:8" ht="48" customHeight="1" x14ac:dyDescent="0.2">
      <c r="A585" s="118" t="s">
        <v>685</v>
      </c>
      <c r="B585" s="119" t="s">
        <v>257</v>
      </c>
      <c r="C585" s="118" t="s">
        <v>74</v>
      </c>
      <c r="D585" s="118" t="s">
        <v>258</v>
      </c>
      <c r="E585" s="120" t="s">
        <v>76</v>
      </c>
      <c r="F585" s="121">
        <v>1</v>
      </c>
      <c r="G585" s="122">
        <f>SUM(H586:H589)</f>
        <v>0</v>
      </c>
      <c r="H585" s="122">
        <f>G585*F585</f>
        <v>0</v>
      </c>
    </row>
    <row r="586" spans="1:8" s="75" customFormat="1" ht="48" customHeight="1" x14ac:dyDescent="0.2">
      <c r="A586" s="199" t="s">
        <v>686</v>
      </c>
      <c r="B586" s="140" t="s">
        <v>1037</v>
      </c>
      <c r="C586" s="199" t="s">
        <v>74</v>
      </c>
      <c r="D586" s="199" t="s">
        <v>1038</v>
      </c>
      <c r="E586" s="141" t="s">
        <v>100</v>
      </c>
      <c r="F586" s="142">
        <v>3.1399999999999997E-2</v>
      </c>
      <c r="G586" s="143"/>
      <c r="H586" s="143">
        <f>TRUNC(G586*F586,2)</f>
        <v>0</v>
      </c>
    </row>
    <row r="587" spans="1:8" s="75" customFormat="1" ht="24" customHeight="1" x14ac:dyDescent="0.2">
      <c r="A587" s="199" t="s">
        <v>686</v>
      </c>
      <c r="B587" s="140" t="s">
        <v>756</v>
      </c>
      <c r="C587" s="199" t="s">
        <v>74</v>
      </c>
      <c r="D587" s="199" t="s">
        <v>757</v>
      </c>
      <c r="E587" s="141" t="s">
        <v>711</v>
      </c>
      <c r="F587" s="142">
        <v>0.78</v>
      </c>
      <c r="G587" s="143"/>
      <c r="H587" s="143">
        <f t="shared" ref="H587:H589" si="42">TRUNC(G587*F587,2)</f>
        <v>0</v>
      </c>
    </row>
    <row r="588" spans="1:8" s="75" customFormat="1" ht="24" customHeight="1" x14ac:dyDescent="0.2">
      <c r="A588" s="199" t="s">
        <v>686</v>
      </c>
      <c r="B588" s="140" t="s">
        <v>758</v>
      </c>
      <c r="C588" s="199" t="s">
        <v>74</v>
      </c>
      <c r="D588" s="199" t="s">
        <v>759</v>
      </c>
      <c r="E588" s="141" t="s">
        <v>711</v>
      </c>
      <c r="F588" s="142">
        <v>0.78</v>
      </c>
      <c r="G588" s="143"/>
      <c r="H588" s="143">
        <f t="shared" si="42"/>
        <v>0</v>
      </c>
    </row>
    <row r="589" spans="1:8" s="75" customFormat="1" ht="24" customHeight="1" x14ac:dyDescent="0.2">
      <c r="A589" s="199" t="s">
        <v>699</v>
      </c>
      <c r="B589" s="140" t="s">
        <v>1079</v>
      </c>
      <c r="C589" s="199" t="s">
        <v>74</v>
      </c>
      <c r="D589" s="199" t="s">
        <v>1080</v>
      </c>
      <c r="E589" s="141" t="s">
        <v>76</v>
      </c>
      <c r="F589" s="142">
        <v>0.13880000000000001</v>
      </c>
      <c r="G589" s="143"/>
      <c r="H589" s="143">
        <f t="shared" si="42"/>
        <v>0</v>
      </c>
    </row>
    <row r="590" spans="1:8" s="75" customFormat="1" x14ac:dyDescent="0.2">
      <c r="A590" s="200"/>
      <c r="B590" s="200"/>
      <c r="C590" s="200"/>
      <c r="D590" s="200"/>
      <c r="E590" s="200" t="s">
        <v>698</v>
      </c>
      <c r="F590" s="145"/>
      <c r="G590" s="200"/>
      <c r="H590" s="145"/>
    </row>
    <row r="591" spans="1:8" ht="15" thickBot="1" x14ac:dyDescent="0.25">
      <c r="A591" s="128"/>
      <c r="B591" s="128"/>
      <c r="C591" s="128"/>
      <c r="D591" s="128"/>
      <c r="E591" s="128"/>
      <c r="F591" s="228"/>
      <c r="G591" s="228"/>
      <c r="H591" s="129"/>
    </row>
    <row r="592" spans="1:8" ht="0.95" customHeight="1" thickTop="1" x14ac:dyDescent="0.2">
      <c r="A592" s="130"/>
      <c r="B592" s="130"/>
      <c r="C592" s="130"/>
      <c r="D592" s="130"/>
      <c r="E592" s="130"/>
      <c r="F592" s="130"/>
      <c r="G592" s="130"/>
      <c r="H592" s="130"/>
    </row>
    <row r="593" spans="1:8" ht="18" customHeight="1" x14ac:dyDescent="0.2">
      <c r="A593" s="115" t="s">
        <v>259</v>
      </c>
      <c r="B593" s="116" t="s">
        <v>53</v>
      </c>
      <c r="C593" s="115" t="s">
        <v>54</v>
      </c>
      <c r="D593" s="115" t="s">
        <v>55</v>
      </c>
      <c r="E593" s="117" t="s">
        <v>56</v>
      </c>
      <c r="F593" s="116" t="s">
        <v>57</v>
      </c>
      <c r="G593" s="116" t="s">
        <v>58</v>
      </c>
      <c r="H593" s="116" t="s">
        <v>60</v>
      </c>
    </row>
    <row r="594" spans="1:8" ht="36" customHeight="1" x14ac:dyDescent="0.2">
      <c r="A594" s="118" t="s">
        <v>685</v>
      </c>
      <c r="B594" s="119" t="s">
        <v>260</v>
      </c>
      <c r="C594" s="118" t="s">
        <v>74</v>
      </c>
      <c r="D594" s="118" t="s">
        <v>261</v>
      </c>
      <c r="E594" s="120" t="s">
        <v>76</v>
      </c>
      <c r="F594" s="121">
        <v>1</v>
      </c>
      <c r="G594" s="122">
        <f>SUM(H595:H597)</f>
        <v>0</v>
      </c>
      <c r="H594" s="122">
        <f>G594*F594</f>
        <v>0</v>
      </c>
    </row>
    <row r="595" spans="1:8" s="75" customFormat="1" ht="24" customHeight="1" x14ac:dyDescent="0.2">
      <c r="A595" s="199" t="s">
        <v>686</v>
      </c>
      <c r="B595" s="140" t="s">
        <v>1081</v>
      </c>
      <c r="C595" s="199" t="s">
        <v>74</v>
      </c>
      <c r="D595" s="199" t="s">
        <v>1082</v>
      </c>
      <c r="E595" s="141" t="s">
        <v>100</v>
      </c>
      <c r="F595" s="142">
        <v>3.2000000000000002E-3</v>
      </c>
      <c r="G595" s="143"/>
      <c r="H595" s="143">
        <f>TRUNC(G595*F595,2)</f>
        <v>0</v>
      </c>
    </row>
    <row r="596" spans="1:8" s="75" customFormat="1" ht="24" customHeight="1" x14ac:dyDescent="0.2">
      <c r="A596" s="199" t="s">
        <v>686</v>
      </c>
      <c r="B596" s="140" t="s">
        <v>756</v>
      </c>
      <c r="C596" s="199" t="s">
        <v>74</v>
      </c>
      <c r="D596" s="199" t="s">
        <v>757</v>
      </c>
      <c r="E596" s="141" t="s">
        <v>711</v>
      </c>
      <c r="F596" s="142">
        <v>0.38400000000000001</v>
      </c>
      <c r="G596" s="143"/>
      <c r="H596" s="143">
        <f t="shared" ref="H596:H597" si="43">TRUNC(G596*F596,2)</f>
        <v>0</v>
      </c>
    </row>
    <row r="597" spans="1:8" s="75" customFormat="1" ht="24" customHeight="1" x14ac:dyDescent="0.2">
      <c r="A597" s="199" t="s">
        <v>686</v>
      </c>
      <c r="B597" s="140" t="s">
        <v>758</v>
      </c>
      <c r="C597" s="199" t="s">
        <v>74</v>
      </c>
      <c r="D597" s="199" t="s">
        <v>759</v>
      </c>
      <c r="E597" s="141" t="s">
        <v>711</v>
      </c>
      <c r="F597" s="142">
        <v>3.8399999999999997E-2</v>
      </c>
      <c r="G597" s="143"/>
      <c r="H597" s="143">
        <f t="shared" si="43"/>
        <v>0</v>
      </c>
    </row>
    <row r="598" spans="1:8" s="75" customFormat="1" x14ac:dyDescent="0.2">
      <c r="A598" s="200"/>
      <c r="B598" s="200"/>
      <c r="C598" s="200"/>
      <c r="D598" s="200"/>
      <c r="E598" s="200"/>
      <c r="F598" s="145"/>
      <c r="G598" s="200"/>
      <c r="H598" s="145"/>
    </row>
    <row r="599" spans="1:8" s="75" customFormat="1" ht="15" thickBot="1" x14ac:dyDescent="0.25">
      <c r="A599" s="200"/>
      <c r="B599" s="200"/>
      <c r="C599" s="200"/>
      <c r="D599" s="200"/>
      <c r="E599" s="200"/>
      <c r="F599" s="229"/>
      <c r="G599" s="229"/>
      <c r="H599" s="145"/>
    </row>
    <row r="600" spans="1:8" ht="0.95" customHeight="1" thickTop="1" x14ac:dyDescent="0.2">
      <c r="A600" s="130"/>
      <c r="B600" s="130"/>
      <c r="C600" s="130"/>
      <c r="D600" s="130"/>
      <c r="E600" s="130"/>
      <c r="F600" s="130"/>
      <c r="G600" s="130"/>
      <c r="H600" s="130"/>
    </row>
    <row r="601" spans="1:8" ht="18" customHeight="1" x14ac:dyDescent="0.2">
      <c r="A601" s="115" t="s">
        <v>265</v>
      </c>
      <c r="B601" s="116" t="s">
        <v>53</v>
      </c>
      <c r="C601" s="115" t="s">
        <v>54</v>
      </c>
      <c r="D601" s="115" t="s">
        <v>55</v>
      </c>
      <c r="E601" s="117" t="s">
        <v>56</v>
      </c>
      <c r="F601" s="116" t="s">
        <v>57</v>
      </c>
      <c r="G601" s="116" t="s">
        <v>58</v>
      </c>
      <c r="H601" s="116" t="s">
        <v>60</v>
      </c>
    </row>
    <row r="602" spans="1:8" ht="36" customHeight="1" x14ac:dyDescent="0.2">
      <c r="A602" s="118" t="s">
        <v>685</v>
      </c>
      <c r="B602" s="119" t="s">
        <v>266</v>
      </c>
      <c r="C602" s="118" t="s">
        <v>74</v>
      </c>
      <c r="D602" s="118" t="s">
        <v>267</v>
      </c>
      <c r="E602" s="120" t="s">
        <v>76</v>
      </c>
      <c r="F602" s="121">
        <v>1</v>
      </c>
      <c r="G602" s="122">
        <f>SUM(H603:H608)</f>
        <v>0</v>
      </c>
      <c r="H602" s="122">
        <f>G602*F602</f>
        <v>0</v>
      </c>
    </row>
    <row r="603" spans="1:8" s="75" customFormat="1" ht="24" customHeight="1" x14ac:dyDescent="0.2">
      <c r="A603" s="199" t="s">
        <v>686</v>
      </c>
      <c r="B603" s="140" t="s">
        <v>756</v>
      </c>
      <c r="C603" s="199" t="s">
        <v>74</v>
      </c>
      <c r="D603" s="199" t="s">
        <v>757</v>
      </c>
      <c r="E603" s="141" t="s">
        <v>711</v>
      </c>
      <c r="F603" s="142">
        <v>0.3826</v>
      </c>
      <c r="G603" s="143"/>
      <c r="H603" s="143">
        <f>TRUNC(G603*F603,2)</f>
        <v>0</v>
      </c>
    </row>
    <row r="604" spans="1:8" s="75" customFormat="1" ht="24" customHeight="1" x14ac:dyDescent="0.2">
      <c r="A604" s="199" t="s">
        <v>686</v>
      </c>
      <c r="B604" s="140" t="s">
        <v>758</v>
      </c>
      <c r="C604" s="199" t="s">
        <v>74</v>
      </c>
      <c r="D604" s="199" t="s">
        <v>759</v>
      </c>
      <c r="E604" s="141" t="s">
        <v>711</v>
      </c>
      <c r="F604" s="142">
        <v>0.191</v>
      </c>
      <c r="G604" s="143"/>
      <c r="H604" s="143">
        <f t="shared" ref="H604:H608" si="44">TRUNC(G604*F604,2)</f>
        <v>0</v>
      </c>
    </row>
    <row r="605" spans="1:8" s="75" customFormat="1" ht="36" customHeight="1" x14ac:dyDescent="0.2">
      <c r="A605" s="199" t="s">
        <v>699</v>
      </c>
      <c r="B605" s="140" t="s">
        <v>1083</v>
      </c>
      <c r="C605" s="199" t="s">
        <v>74</v>
      </c>
      <c r="D605" s="199" t="s">
        <v>1084</v>
      </c>
      <c r="E605" s="141" t="s">
        <v>71</v>
      </c>
      <c r="F605" s="142">
        <v>4.8166000000000002</v>
      </c>
      <c r="G605" s="143"/>
      <c r="H605" s="143">
        <f t="shared" si="44"/>
        <v>0</v>
      </c>
    </row>
    <row r="606" spans="1:8" s="75" customFormat="1" ht="24" customHeight="1" x14ac:dyDescent="0.2">
      <c r="A606" s="199" t="s">
        <v>699</v>
      </c>
      <c r="B606" s="140" t="s">
        <v>1085</v>
      </c>
      <c r="C606" s="199" t="s">
        <v>74</v>
      </c>
      <c r="D606" s="199" t="s">
        <v>1086</v>
      </c>
      <c r="E606" s="141" t="s">
        <v>167</v>
      </c>
      <c r="F606" s="142">
        <v>6.8503999999999996</v>
      </c>
      <c r="G606" s="143"/>
      <c r="H606" s="143">
        <f t="shared" si="44"/>
        <v>0</v>
      </c>
    </row>
    <row r="607" spans="1:8" s="75" customFormat="1" ht="36" customHeight="1" x14ac:dyDescent="0.2">
      <c r="A607" s="199" t="s">
        <v>699</v>
      </c>
      <c r="B607" s="140" t="s">
        <v>1087</v>
      </c>
      <c r="C607" s="199" t="s">
        <v>74</v>
      </c>
      <c r="D607" s="199" t="s">
        <v>1088</v>
      </c>
      <c r="E607" s="141" t="s">
        <v>71</v>
      </c>
      <c r="F607" s="142">
        <v>0.54730000000000001</v>
      </c>
      <c r="G607" s="143"/>
      <c r="H607" s="143">
        <f t="shared" si="44"/>
        <v>0</v>
      </c>
    </row>
    <row r="608" spans="1:8" s="75" customFormat="1" ht="24" customHeight="1" x14ac:dyDescent="0.2">
      <c r="A608" s="199" t="s">
        <v>699</v>
      </c>
      <c r="B608" s="140" t="s">
        <v>1089</v>
      </c>
      <c r="C608" s="199" t="s">
        <v>74</v>
      </c>
      <c r="D608" s="199" t="s">
        <v>1090</v>
      </c>
      <c r="E608" s="141" t="s">
        <v>1091</v>
      </c>
      <c r="F608" s="142">
        <v>0.88290000000000002</v>
      </c>
      <c r="G608" s="143"/>
      <c r="H608" s="143">
        <f t="shared" si="44"/>
        <v>0</v>
      </c>
    </row>
    <row r="609" spans="1:8" s="75" customFormat="1" x14ac:dyDescent="0.2">
      <c r="A609" s="200"/>
      <c r="B609" s="200"/>
      <c r="C609" s="200"/>
      <c r="D609" s="200"/>
      <c r="E609" s="200"/>
      <c r="F609" s="145"/>
      <c r="G609" s="200"/>
      <c r="H609" s="145"/>
    </row>
    <row r="610" spans="1:8" s="75" customFormat="1" ht="15" thickBot="1" x14ac:dyDescent="0.25">
      <c r="A610" s="200"/>
      <c r="B610" s="200"/>
      <c r="C610" s="200"/>
      <c r="D610" s="200"/>
      <c r="E610" s="200"/>
      <c r="F610" s="229"/>
      <c r="G610" s="229"/>
      <c r="H610" s="145"/>
    </row>
    <row r="611" spans="1:8" ht="0.95" customHeight="1" thickTop="1" x14ac:dyDescent="0.2">
      <c r="A611" s="130"/>
      <c r="B611" s="130"/>
      <c r="C611" s="130"/>
      <c r="D611" s="130"/>
      <c r="E611" s="130"/>
      <c r="F611" s="130"/>
      <c r="G611" s="130"/>
      <c r="H611" s="130"/>
    </row>
    <row r="612" spans="1:8" ht="18" customHeight="1" x14ac:dyDescent="0.2">
      <c r="A612" s="115" t="s">
        <v>270</v>
      </c>
      <c r="B612" s="116" t="s">
        <v>53</v>
      </c>
      <c r="C612" s="115" t="s">
        <v>54</v>
      </c>
      <c r="D612" s="115" t="s">
        <v>55</v>
      </c>
      <c r="E612" s="117" t="s">
        <v>56</v>
      </c>
      <c r="F612" s="116" t="s">
        <v>57</v>
      </c>
      <c r="G612" s="116" t="s">
        <v>58</v>
      </c>
      <c r="H612" s="116" t="s">
        <v>60</v>
      </c>
    </row>
    <row r="613" spans="1:8" ht="36" customHeight="1" x14ac:dyDescent="0.2">
      <c r="A613" s="118" t="s">
        <v>685</v>
      </c>
      <c r="B613" s="119" t="s">
        <v>271</v>
      </c>
      <c r="C613" s="118" t="s">
        <v>74</v>
      </c>
      <c r="D613" s="118" t="s">
        <v>272</v>
      </c>
      <c r="E613" s="120" t="s">
        <v>71</v>
      </c>
      <c r="F613" s="121">
        <v>1</v>
      </c>
      <c r="G613" s="122">
        <f>SUM(H614:H617)</f>
        <v>0</v>
      </c>
      <c r="H613" s="122">
        <f>G613*F613</f>
        <v>0</v>
      </c>
    </row>
    <row r="614" spans="1:8" s="75" customFormat="1" ht="24" customHeight="1" x14ac:dyDescent="0.2">
      <c r="A614" s="199" t="s">
        <v>686</v>
      </c>
      <c r="B614" s="140" t="s">
        <v>1046</v>
      </c>
      <c r="C614" s="199" t="s">
        <v>74</v>
      </c>
      <c r="D614" s="199" t="s">
        <v>1047</v>
      </c>
      <c r="E614" s="141" t="s">
        <v>100</v>
      </c>
      <c r="F614" s="142">
        <v>8.9999999999999998E-4</v>
      </c>
      <c r="G614" s="143"/>
      <c r="H614" s="143">
        <f>TRUNC(G614*F614,2)</f>
        <v>0</v>
      </c>
    </row>
    <row r="615" spans="1:8" s="75" customFormat="1" ht="24" customHeight="1" x14ac:dyDescent="0.2">
      <c r="A615" s="199" t="s">
        <v>686</v>
      </c>
      <c r="B615" s="140" t="s">
        <v>1092</v>
      </c>
      <c r="C615" s="199" t="s">
        <v>74</v>
      </c>
      <c r="D615" s="199" t="s">
        <v>1093</v>
      </c>
      <c r="E615" s="141" t="s">
        <v>711</v>
      </c>
      <c r="F615" s="142">
        <v>0.247</v>
      </c>
      <c r="G615" s="143"/>
      <c r="H615" s="143">
        <f t="shared" ref="H615:H617" si="45">TRUNC(G615*F615,2)</f>
        <v>0</v>
      </c>
    </row>
    <row r="616" spans="1:8" s="75" customFormat="1" ht="24" customHeight="1" x14ac:dyDescent="0.2">
      <c r="A616" s="199" t="s">
        <v>686</v>
      </c>
      <c r="B616" s="140" t="s">
        <v>802</v>
      </c>
      <c r="C616" s="199" t="s">
        <v>74</v>
      </c>
      <c r="D616" s="199" t="s">
        <v>803</v>
      </c>
      <c r="E616" s="141" t="s">
        <v>711</v>
      </c>
      <c r="F616" s="142">
        <v>0.247</v>
      </c>
      <c r="G616" s="143"/>
      <c r="H616" s="143">
        <f t="shared" si="45"/>
        <v>0</v>
      </c>
    </row>
    <row r="617" spans="1:8" s="75" customFormat="1" ht="24" customHeight="1" x14ac:dyDescent="0.2">
      <c r="A617" s="199" t="s">
        <v>699</v>
      </c>
      <c r="B617" s="140" t="s">
        <v>1094</v>
      </c>
      <c r="C617" s="199" t="s">
        <v>74</v>
      </c>
      <c r="D617" s="199" t="s">
        <v>1095</v>
      </c>
      <c r="E617" s="141" t="s">
        <v>71</v>
      </c>
      <c r="F617" s="142">
        <v>1</v>
      </c>
      <c r="G617" s="143"/>
      <c r="H617" s="143">
        <f t="shared" si="45"/>
        <v>0</v>
      </c>
    </row>
    <row r="618" spans="1:8" s="75" customFormat="1" x14ac:dyDescent="0.2">
      <c r="A618" s="200"/>
      <c r="B618" s="200"/>
      <c r="C618" s="200"/>
      <c r="D618" s="200"/>
      <c r="E618" s="200"/>
      <c r="F618" s="145"/>
      <c r="G618" s="200"/>
      <c r="H618" s="145"/>
    </row>
    <row r="619" spans="1:8" s="75" customFormat="1" ht="15" thickBot="1" x14ac:dyDescent="0.25">
      <c r="A619" s="200"/>
      <c r="B619" s="200"/>
      <c r="C619" s="200"/>
      <c r="D619" s="200"/>
      <c r="E619" s="200"/>
      <c r="F619" s="229"/>
      <c r="G619" s="229"/>
      <c r="H619" s="145"/>
    </row>
    <row r="620" spans="1:8" ht="0.95" customHeight="1" thickTop="1" x14ac:dyDescent="0.2">
      <c r="A620" s="130"/>
      <c r="B620" s="130"/>
      <c r="C620" s="130"/>
      <c r="D620" s="130"/>
      <c r="E620" s="130"/>
      <c r="F620" s="130"/>
      <c r="G620" s="130"/>
      <c r="H620" s="130"/>
    </row>
    <row r="621" spans="1:8" ht="18" customHeight="1" x14ac:dyDescent="0.2">
      <c r="A621" s="115" t="s">
        <v>273</v>
      </c>
      <c r="B621" s="116" t="s">
        <v>53</v>
      </c>
      <c r="C621" s="115" t="s">
        <v>54</v>
      </c>
      <c r="D621" s="115" t="s">
        <v>55</v>
      </c>
      <c r="E621" s="117" t="s">
        <v>56</v>
      </c>
      <c r="F621" s="116" t="s">
        <v>57</v>
      </c>
      <c r="G621" s="116" t="s">
        <v>58</v>
      </c>
      <c r="H621" s="116" t="s">
        <v>60</v>
      </c>
    </row>
    <row r="622" spans="1:8" ht="24" customHeight="1" x14ac:dyDescent="0.2">
      <c r="A622" s="118" t="s">
        <v>685</v>
      </c>
      <c r="B622" s="119" t="s">
        <v>274</v>
      </c>
      <c r="C622" s="118" t="s">
        <v>74</v>
      </c>
      <c r="D622" s="118" t="s">
        <v>275</v>
      </c>
      <c r="E622" s="120" t="s">
        <v>71</v>
      </c>
      <c r="F622" s="121">
        <v>1</v>
      </c>
      <c r="G622" s="122">
        <f>SUM(H623:H625)</f>
        <v>0</v>
      </c>
      <c r="H622" s="122">
        <f>G622*F622</f>
        <v>0</v>
      </c>
    </row>
    <row r="623" spans="1:8" s="75" customFormat="1" ht="24" customHeight="1" x14ac:dyDescent="0.2">
      <c r="A623" s="199" t="s">
        <v>686</v>
      </c>
      <c r="B623" s="140" t="s">
        <v>1092</v>
      </c>
      <c r="C623" s="199" t="s">
        <v>74</v>
      </c>
      <c r="D623" s="199" t="s">
        <v>1093</v>
      </c>
      <c r="E623" s="141" t="s">
        <v>711</v>
      </c>
      <c r="F623" s="142">
        <v>0.14299999999999999</v>
      </c>
      <c r="G623" s="143"/>
      <c r="H623" s="143">
        <f>TRUNC(G623*F623,2)</f>
        <v>0</v>
      </c>
    </row>
    <row r="624" spans="1:8" s="75" customFormat="1" ht="24" customHeight="1" x14ac:dyDescent="0.2">
      <c r="A624" s="199" t="s">
        <v>686</v>
      </c>
      <c r="B624" s="140" t="s">
        <v>802</v>
      </c>
      <c r="C624" s="199" t="s">
        <v>74</v>
      </c>
      <c r="D624" s="199" t="s">
        <v>803</v>
      </c>
      <c r="E624" s="141" t="s">
        <v>711</v>
      </c>
      <c r="F624" s="142">
        <v>0.14299999999999999</v>
      </c>
      <c r="G624" s="143"/>
      <c r="H624" s="143">
        <f t="shared" ref="H624:H625" si="46">TRUNC(G624*F624,2)</f>
        <v>0</v>
      </c>
    </row>
    <row r="625" spans="1:8" s="75" customFormat="1" ht="24" customHeight="1" x14ac:dyDescent="0.2">
      <c r="A625" s="199" t="s">
        <v>699</v>
      </c>
      <c r="B625" s="140" t="s">
        <v>1096</v>
      </c>
      <c r="C625" s="199" t="s">
        <v>74</v>
      </c>
      <c r="D625" s="199" t="s">
        <v>1097</v>
      </c>
      <c r="E625" s="141" t="s">
        <v>71</v>
      </c>
      <c r="F625" s="142">
        <v>1</v>
      </c>
      <c r="G625" s="143"/>
      <c r="H625" s="143">
        <f t="shared" si="46"/>
        <v>0</v>
      </c>
    </row>
    <row r="626" spans="1:8" s="75" customFormat="1" x14ac:dyDescent="0.2">
      <c r="A626" s="200"/>
      <c r="B626" s="200"/>
      <c r="C626" s="200"/>
      <c r="D626" s="200"/>
      <c r="E626" s="200"/>
      <c r="F626" s="145"/>
      <c r="G626" s="200"/>
      <c r="H626" s="145"/>
    </row>
    <row r="627" spans="1:8" s="75" customFormat="1" ht="15" thickBot="1" x14ac:dyDescent="0.25">
      <c r="A627" s="200"/>
      <c r="B627" s="200"/>
      <c r="C627" s="200"/>
      <c r="D627" s="200"/>
      <c r="E627" s="200"/>
      <c r="F627" s="229"/>
      <c r="G627" s="229"/>
      <c r="H627" s="145"/>
    </row>
    <row r="628" spans="1:8" ht="0.95" customHeight="1" thickTop="1" x14ac:dyDescent="0.2">
      <c r="A628" s="130"/>
      <c r="B628" s="130"/>
      <c r="C628" s="130"/>
      <c r="D628" s="130"/>
      <c r="E628" s="130"/>
      <c r="F628" s="130"/>
      <c r="G628" s="130"/>
      <c r="H628" s="130"/>
    </row>
    <row r="629" spans="1:8" ht="18" customHeight="1" x14ac:dyDescent="0.2">
      <c r="A629" s="115" t="s">
        <v>276</v>
      </c>
      <c r="B629" s="116" t="s">
        <v>53</v>
      </c>
      <c r="C629" s="115" t="s">
        <v>54</v>
      </c>
      <c r="D629" s="115" t="s">
        <v>55</v>
      </c>
      <c r="E629" s="117" t="s">
        <v>56</v>
      </c>
      <c r="F629" s="116" t="s">
        <v>57</v>
      </c>
      <c r="G629" s="116" t="s">
        <v>58</v>
      </c>
      <c r="H629" s="116" t="s">
        <v>60</v>
      </c>
    </row>
    <row r="630" spans="1:8" ht="36" customHeight="1" x14ac:dyDescent="0.2">
      <c r="A630" s="118" t="s">
        <v>685</v>
      </c>
      <c r="B630" s="119" t="s">
        <v>277</v>
      </c>
      <c r="C630" s="118" t="s">
        <v>74</v>
      </c>
      <c r="D630" s="118" t="s">
        <v>278</v>
      </c>
      <c r="E630" s="120" t="s">
        <v>71</v>
      </c>
      <c r="F630" s="121">
        <v>1</v>
      </c>
      <c r="G630" s="122">
        <f>SUM(H631:H633)</f>
        <v>0</v>
      </c>
      <c r="H630" s="122">
        <f>G630*F630</f>
        <v>0</v>
      </c>
    </row>
    <row r="631" spans="1:8" s="75" customFormat="1" ht="24" customHeight="1" x14ac:dyDescent="0.2">
      <c r="A631" s="199" t="s">
        <v>686</v>
      </c>
      <c r="B631" s="140" t="s">
        <v>1092</v>
      </c>
      <c r="C631" s="199" t="s">
        <v>74</v>
      </c>
      <c r="D631" s="199" t="s">
        <v>1093</v>
      </c>
      <c r="E631" s="141" t="s">
        <v>711</v>
      </c>
      <c r="F631" s="142">
        <v>0.13900000000000001</v>
      </c>
      <c r="G631" s="143"/>
      <c r="H631" s="143">
        <f>TRUNC(G631*F631,2)</f>
        <v>0</v>
      </c>
    </row>
    <row r="632" spans="1:8" s="75" customFormat="1" ht="24" customHeight="1" x14ac:dyDescent="0.2">
      <c r="A632" s="199" t="s">
        <v>686</v>
      </c>
      <c r="B632" s="140" t="s">
        <v>802</v>
      </c>
      <c r="C632" s="199" t="s">
        <v>74</v>
      </c>
      <c r="D632" s="199" t="s">
        <v>803</v>
      </c>
      <c r="E632" s="141" t="s">
        <v>711</v>
      </c>
      <c r="F632" s="142">
        <v>0.13900000000000001</v>
      </c>
      <c r="G632" s="143"/>
      <c r="H632" s="143">
        <f t="shared" ref="H632:H633" si="47">TRUNC(G632*F632,2)</f>
        <v>0</v>
      </c>
    </row>
    <row r="633" spans="1:8" s="75" customFormat="1" ht="24" customHeight="1" x14ac:dyDescent="0.2">
      <c r="A633" s="199" t="s">
        <v>699</v>
      </c>
      <c r="B633" s="140" t="s">
        <v>1098</v>
      </c>
      <c r="C633" s="199" t="s">
        <v>74</v>
      </c>
      <c r="D633" s="199" t="s">
        <v>1099</v>
      </c>
      <c r="E633" s="141" t="s">
        <v>71</v>
      </c>
      <c r="F633" s="142">
        <v>1</v>
      </c>
      <c r="G633" s="143"/>
      <c r="H633" s="143">
        <f t="shared" si="47"/>
        <v>0</v>
      </c>
    </row>
    <row r="634" spans="1:8" s="75" customFormat="1" x14ac:dyDescent="0.2">
      <c r="A634" s="200"/>
      <c r="B634" s="200"/>
      <c r="C634" s="200"/>
      <c r="D634" s="200"/>
      <c r="E634" s="200"/>
      <c r="F634" s="145"/>
      <c r="G634" s="200"/>
      <c r="H634" s="145"/>
    </row>
    <row r="635" spans="1:8" s="75" customFormat="1" ht="15" thickBot="1" x14ac:dyDescent="0.25">
      <c r="A635" s="200"/>
      <c r="B635" s="200"/>
      <c r="C635" s="200"/>
      <c r="D635" s="200"/>
      <c r="E635" s="200"/>
      <c r="F635" s="229"/>
      <c r="G635" s="229"/>
      <c r="H635" s="145"/>
    </row>
    <row r="636" spans="1:8" ht="0.95" customHeight="1" thickTop="1" x14ac:dyDescent="0.2">
      <c r="A636" s="130"/>
      <c r="B636" s="130"/>
      <c r="C636" s="130"/>
      <c r="D636" s="130"/>
      <c r="E636" s="130"/>
      <c r="F636" s="130"/>
      <c r="G636" s="130"/>
      <c r="H636" s="130"/>
    </row>
    <row r="637" spans="1:8" ht="18" customHeight="1" x14ac:dyDescent="0.2">
      <c r="A637" s="115" t="s">
        <v>279</v>
      </c>
      <c r="B637" s="116" t="s">
        <v>53</v>
      </c>
      <c r="C637" s="115" t="s">
        <v>54</v>
      </c>
      <c r="D637" s="115" t="s">
        <v>55</v>
      </c>
      <c r="E637" s="117" t="s">
        <v>56</v>
      </c>
      <c r="F637" s="116" t="s">
        <v>57</v>
      </c>
      <c r="G637" s="116" t="s">
        <v>58</v>
      </c>
      <c r="H637" s="116" t="s">
        <v>60</v>
      </c>
    </row>
    <row r="638" spans="1:8" ht="24" customHeight="1" x14ac:dyDescent="0.2">
      <c r="A638" s="118" t="s">
        <v>685</v>
      </c>
      <c r="B638" s="119" t="s">
        <v>280</v>
      </c>
      <c r="C638" s="118" t="s">
        <v>66</v>
      </c>
      <c r="D638" s="118" t="s">
        <v>281</v>
      </c>
      <c r="E638" s="120" t="s">
        <v>282</v>
      </c>
      <c r="F638" s="121">
        <v>1</v>
      </c>
      <c r="G638" s="122">
        <f>SUM(H639:H643)</f>
        <v>0</v>
      </c>
      <c r="H638" s="122">
        <f>G638*F638</f>
        <v>0</v>
      </c>
    </row>
    <row r="639" spans="1:8" s="75" customFormat="1" ht="24" customHeight="1" x14ac:dyDescent="0.2">
      <c r="A639" s="199" t="s">
        <v>686</v>
      </c>
      <c r="B639" s="140" t="s">
        <v>756</v>
      </c>
      <c r="C639" s="199" t="s">
        <v>74</v>
      </c>
      <c r="D639" s="199" t="s">
        <v>757</v>
      </c>
      <c r="E639" s="141" t="s">
        <v>711</v>
      </c>
      <c r="F639" s="142">
        <v>1</v>
      </c>
      <c r="G639" s="143"/>
      <c r="H639" s="143">
        <f>TRUNC(G639*F639,2)</f>
        <v>0</v>
      </c>
    </row>
    <row r="640" spans="1:8" s="75" customFormat="1" ht="24" customHeight="1" x14ac:dyDescent="0.2">
      <c r="A640" s="199" t="s">
        <v>699</v>
      </c>
      <c r="B640" s="140" t="s">
        <v>1100</v>
      </c>
      <c r="C640" s="199" t="s">
        <v>187</v>
      </c>
      <c r="D640" s="199" t="s">
        <v>1101</v>
      </c>
      <c r="E640" s="141" t="s">
        <v>80</v>
      </c>
      <c r="F640" s="142">
        <v>12</v>
      </c>
      <c r="G640" s="143"/>
      <c r="H640" s="143">
        <f t="shared" ref="H640:H643" si="48">TRUNC(G640*F640,2)</f>
        <v>0</v>
      </c>
    </row>
    <row r="641" spans="1:8" s="75" customFormat="1" ht="24" customHeight="1" x14ac:dyDescent="0.2">
      <c r="A641" s="199" t="s">
        <v>699</v>
      </c>
      <c r="B641" s="140" t="s">
        <v>1102</v>
      </c>
      <c r="C641" s="199" t="s">
        <v>74</v>
      </c>
      <c r="D641" s="199" t="s">
        <v>1103</v>
      </c>
      <c r="E641" s="141" t="s">
        <v>71</v>
      </c>
      <c r="F641" s="142">
        <v>16</v>
      </c>
      <c r="G641" s="143"/>
      <c r="H641" s="143">
        <f t="shared" si="48"/>
        <v>0</v>
      </c>
    </row>
    <row r="642" spans="1:8" s="75" customFormat="1" ht="24" customHeight="1" x14ac:dyDescent="0.2">
      <c r="A642" s="199" t="s">
        <v>699</v>
      </c>
      <c r="B642" s="140" t="s">
        <v>1104</v>
      </c>
      <c r="C642" s="199" t="s">
        <v>74</v>
      </c>
      <c r="D642" s="199" t="s">
        <v>1105</v>
      </c>
      <c r="E642" s="141" t="s">
        <v>71</v>
      </c>
      <c r="F642" s="142">
        <v>131</v>
      </c>
      <c r="G642" s="143"/>
      <c r="H642" s="143">
        <f t="shared" si="48"/>
        <v>0</v>
      </c>
    </row>
    <row r="643" spans="1:8" s="75" customFormat="1" ht="24" customHeight="1" x14ac:dyDescent="0.2">
      <c r="A643" s="199" t="s">
        <v>699</v>
      </c>
      <c r="B643" s="140" t="s">
        <v>1106</v>
      </c>
      <c r="C643" s="199" t="s">
        <v>187</v>
      </c>
      <c r="D643" s="199" t="s">
        <v>1107</v>
      </c>
      <c r="E643" s="141" t="s">
        <v>80</v>
      </c>
      <c r="F643" s="142">
        <v>147</v>
      </c>
      <c r="G643" s="143"/>
      <c r="H643" s="143">
        <f t="shared" si="48"/>
        <v>0</v>
      </c>
    </row>
    <row r="644" spans="1:8" s="75" customFormat="1" x14ac:dyDescent="0.2">
      <c r="A644" s="200"/>
      <c r="B644" s="200"/>
      <c r="C644" s="200"/>
      <c r="D644" s="200"/>
      <c r="E644" s="200"/>
      <c r="F644" s="145"/>
      <c r="G644" s="200"/>
      <c r="H644" s="145"/>
    </row>
    <row r="645" spans="1:8" ht="15" thickBot="1" x14ac:dyDescent="0.25">
      <c r="A645" s="128"/>
      <c r="B645" s="128"/>
      <c r="C645" s="128"/>
      <c r="D645" s="128"/>
      <c r="E645" s="128"/>
      <c r="F645" s="228"/>
      <c r="G645" s="228"/>
      <c r="H645" s="129"/>
    </row>
    <row r="646" spans="1:8" ht="0.95" customHeight="1" thickTop="1" x14ac:dyDescent="0.2">
      <c r="A646" s="130"/>
      <c r="B646" s="130"/>
      <c r="C646" s="130"/>
      <c r="D646" s="130"/>
      <c r="E646" s="130"/>
      <c r="F646" s="130"/>
      <c r="G646" s="130"/>
      <c r="H646" s="130"/>
    </row>
    <row r="647" spans="1:8" ht="18" customHeight="1" x14ac:dyDescent="0.2">
      <c r="A647" s="115" t="s">
        <v>283</v>
      </c>
      <c r="B647" s="116" t="s">
        <v>53</v>
      </c>
      <c r="C647" s="115" t="s">
        <v>54</v>
      </c>
      <c r="D647" s="115" t="s">
        <v>55</v>
      </c>
      <c r="E647" s="117" t="s">
        <v>56</v>
      </c>
      <c r="F647" s="116" t="s">
        <v>57</v>
      </c>
      <c r="G647" s="116" t="s">
        <v>58</v>
      </c>
      <c r="H647" s="116" t="s">
        <v>60</v>
      </c>
    </row>
    <row r="648" spans="1:8" ht="36" customHeight="1" x14ac:dyDescent="0.2">
      <c r="A648" s="118" t="s">
        <v>685</v>
      </c>
      <c r="B648" s="119" t="s">
        <v>284</v>
      </c>
      <c r="C648" s="118" t="s">
        <v>74</v>
      </c>
      <c r="D648" s="118" t="s">
        <v>285</v>
      </c>
      <c r="E648" s="120" t="s">
        <v>167</v>
      </c>
      <c r="F648" s="121">
        <v>1</v>
      </c>
      <c r="G648" s="122">
        <f>SUM(H649:H652)</f>
        <v>0</v>
      </c>
      <c r="H648" s="122">
        <f>G648*F648</f>
        <v>0</v>
      </c>
    </row>
    <row r="649" spans="1:8" s="75" customFormat="1" ht="24" customHeight="1" x14ac:dyDescent="0.2">
      <c r="A649" s="199" t="s">
        <v>686</v>
      </c>
      <c r="B649" s="140" t="s">
        <v>1092</v>
      </c>
      <c r="C649" s="199" t="s">
        <v>74</v>
      </c>
      <c r="D649" s="199" t="s">
        <v>1093</v>
      </c>
      <c r="E649" s="141" t="s">
        <v>711</v>
      </c>
      <c r="F649" s="142">
        <v>7.6999999999999999E-2</v>
      </c>
      <c r="G649" s="143"/>
      <c r="H649" s="143">
        <f>TRUNC(G649*F649,2)</f>
        <v>0</v>
      </c>
    </row>
    <row r="650" spans="1:8" s="75" customFormat="1" ht="24" customHeight="1" x14ac:dyDescent="0.2">
      <c r="A650" s="199" t="s">
        <v>686</v>
      </c>
      <c r="B650" s="140" t="s">
        <v>802</v>
      </c>
      <c r="C650" s="199" t="s">
        <v>74</v>
      </c>
      <c r="D650" s="199" t="s">
        <v>803</v>
      </c>
      <c r="E650" s="141" t="s">
        <v>711</v>
      </c>
      <c r="F650" s="142">
        <v>7.6999999999999999E-2</v>
      </c>
      <c r="G650" s="143"/>
      <c r="H650" s="143">
        <f t="shared" ref="H650:H652" si="49">TRUNC(G650*F650,2)</f>
        <v>0</v>
      </c>
    </row>
    <row r="651" spans="1:8" s="75" customFormat="1" ht="48" customHeight="1" x14ac:dyDescent="0.2">
      <c r="A651" s="199" t="s">
        <v>699</v>
      </c>
      <c r="B651" s="140" t="s">
        <v>1108</v>
      </c>
      <c r="C651" s="199" t="s">
        <v>74</v>
      </c>
      <c r="D651" s="199" t="s">
        <v>1109</v>
      </c>
      <c r="E651" s="141" t="s">
        <v>167</v>
      </c>
      <c r="F651" s="142">
        <v>1.19</v>
      </c>
      <c r="G651" s="143"/>
      <c r="H651" s="143">
        <f t="shared" si="49"/>
        <v>0</v>
      </c>
    </row>
    <row r="652" spans="1:8" s="75" customFormat="1" ht="24" customHeight="1" x14ac:dyDescent="0.2">
      <c r="A652" s="199" t="s">
        <v>699</v>
      </c>
      <c r="B652" s="140" t="s">
        <v>1110</v>
      </c>
      <c r="C652" s="199" t="s">
        <v>74</v>
      </c>
      <c r="D652" s="199" t="s">
        <v>1111</v>
      </c>
      <c r="E652" s="141" t="s">
        <v>71</v>
      </c>
      <c r="F652" s="142">
        <v>8.9999999999999993E-3</v>
      </c>
      <c r="G652" s="143"/>
      <c r="H652" s="143">
        <f t="shared" si="49"/>
        <v>0</v>
      </c>
    </row>
    <row r="653" spans="1:8" s="75" customFormat="1" x14ac:dyDescent="0.2">
      <c r="A653" s="200"/>
      <c r="B653" s="200"/>
      <c r="C653" s="200"/>
      <c r="D653" s="200"/>
      <c r="E653" s="200"/>
      <c r="F653" s="145"/>
      <c r="G653" s="200"/>
      <c r="H653" s="145"/>
    </row>
    <row r="654" spans="1:8" s="75" customFormat="1" ht="15" thickBot="1" x14ac:dyDescent="0.25">
      <c r="A654" s="200"/>
      <c r="B654" s="200"/>
      <c r="C654" s="200"/>
      <c r="D654" s="200"/>
      <c r="E654" s="200"/>
      <c r="F654" s="229"/>
      <c r="G654" s="229"/>
      <c r="H654" s="145"/>
    </row>
    <row r="655" spans="1:8" ht="0.95" customHeight="1" thickTop="1" x14ac:dyDescent="0.2">
      <c r="A655" s="130"/>
      <c r="B655" s="130"/>
      <c r="C655" s="130"/>
      <c r="D655" s="130"/>
      <c r="E655" s="130"/>
      <c r="F655" s="130"/>
      <c r="G655" s="130"/>
      <c r="H655" s="130"/>
    </row>
    <row r="656" spans="1:8" ht="18" customHeight="1" x14ac:dyDescent="0.2">
      <c r="A656" s="115" t="s">
        <v>286</v>
      </c>
      <c r="B656" s="116" t="s">
        <v>53</v>
      </c>
      <c r="C656" s="115" t="s">
        <v>54</v>
      </c>
      <c r="D656" s="115" t="s">
        <v>55</v>
      </c>
      <c r="E656" s="117" t="s">
        <v>56</v>
      </c>
      <c r="F656" s="116" t="s">
        <v>57</v>
      </c>
      <c r="G656" s="116" t="s">
        <v>58</v>
      </c>
      <c r="H656" s="116" t="s">
        <v>60</v>
      </c>
    </row>
    <row r="657" spans="1:8" ht="36" customHeight="1" x14ac:dyDescent="0.2">
      <c r="A657" s="118" t="s">
        <v>685</v>
      </c>
      <c r="B657" s="119" t="s">
        <v>287</v>
      </c>
      <c r="C657" s="118" t="s">
        <v>74</v>
      </c>
      <c r="D657" s="118" t="s">
        <v>288</v>
      </c>
      <c r="E657" s="120" t="s">
        <v>167</v>
      </c>
      <c r="F657" s="121">
        <v>1</v>
      </c>
      <c r="G657" s="122">
        <f>SUM(H658:H661)</f>
        <v>0</v>
      </c>
      <c r="H657" s="122">
        <f>G657*F657</f>
        <v>0</v>
      </c>
    </row>
    <row r="658" spans="1:8" s="75" customFormat="1" ht="24" customHeight="1" x14ac:dyDescent="0.2">
      <c r="A658" s="199" t="s">
        <v>686</v>
      </c>
      <c r="B658" s="140" t="s">
        <v>1092</v>
      </c>
      <c r="C658" s="199" t="s">
        <v>74</v>
      </c>
      <c r="D658" s="199" t="s">
        <v>1093</v>
      </c>
      <c r="E658" s="141" t="s">
        <v>711</v>
      </c>
      <c r="F658" s="142">
        <v>0.115</v>
      </c>
      <c r="G658" s="143"/>
      <c r="H658" s="143">
        <f>TRUNC(G658*F658,2)</f>
        <v>0</v>
      </c>
    </row>
    <row r="659" spans="1:8" s="75" customFormat="1" ht="24" customHeight="1" x14ac:dyDescent="0.2">
      <c r="A659" s="199" t="s">
        <v>686</v>
      </c>
      <c r="B659" s="140" t="s">
        <v>802</v>
      </c>
      <c r="C659" s="199" t="s">
        <v>74</v>
      </c>
      <c r="D659" s="199" t="s">
        <v>803</v>
      </c>
      <c r="E659" s="141" t="s">
        <v>711</v>
      </c>
      <c r="F659" s="142">
        <v>0.115</v>
      </c>
      <c r="G659" s="143"/>
      <c r="H659" s="143">
        <f t="shared" ref="H659:H661" si="50">TRUNC(G659*F659,2)</f>
        <v>0</v>
      </c>
    </row>
    <row r="660" spans="1:8" s="75" customFormat="1" ht="48" customHeight="1" x14ac:dyDescent="0.2">
      <c r="A660" s="199" t="s">
        <v>699</v>
      </c>
      <c r="B660" s="140" t="s">
        <v>1112</v>
      </c>
      <c r="C660" s="199" t="s">
        <v>74</v>
      </c>
      <c r="D660" s="199" t="s">
        <v>1113</v>
      </c>
      <c r="E660" s="141" t="s">
        <v>167</v>
      </c>
      <c r="F660" s="142">
        <v>1.19</v>
      </c>
      <c r="G660" s="143"/>
      <c r="H660" s="143">
        <f t="shared" si="50"/>
        <v>0</v>
      </c>
    </row>
    <row r="661" spans="1:8" s="75" customFormat="1" ht="24" customHeight="1" x14ac:dyDescent="0.2">
      <c r="A661" s="199" t="s">
        <v>699</v>
      </c>
      <c r="B661" s="140" t="s">
        <v>1110</v>
      </c>
      <c r="C661" s="199" t="s">
        <v>74</v>
      </c>
      <c r="D661" s="199" t="s">
        <v>1111</v>
      </c>
      <c r="E661" s="141" t="s">
        <v>71</v>
      </c>
      <c r="F661" s="142">
        <v>8.9999999999999993E-3</v>
      </c>
      <c r="G661" s="143"/>
      <c r="H661" s="143">
        <f t="shared" si="50"/>
        <v>0</v>
      </c>
    </row>
    <row r="662" spans="1:8" s="75" customFormat="1" x14ac:dyDescent="0.2">
      <c r="A662" s="200"/>
      <c r="B662" s="200"/>
      <c r="C662" s="200"/>
      <c r="D662" s="200"/>
      <c r="E662" s="200"/>
      <c r="F662" s="145"/>
      <c r="G662" s="200"/>
      <c r="H662" s="145"/>
    </row>
    <row r="663" spans="1:8" ht="15" thickBot="1" x14ac:dyDescent="0.25">
      <c r="A663" s="128"/>
      <c r="B663" s="128"/>
      <c r="C663" s="128"/>
      <c r="D663" s="128"/>
      <c r="E663" s="128"/>
      <c r="F663" s="228"/>
      <c r="G663" s="228"/>
      <c r="H663" s="129"/>
    </row>
    <row r="664" spans="1:8" ht="0.95" customHeight="1" thickTop="1" x14ac:dyDescent="0.2">
      <c r="A664" s="130"/>
      <c r="B664" s="130"/>
      <c r="C664" s="130"/>
      <c r="D664" s="130"/>
      <c r="E664" s="130"/>
      <c r="F664" s="130"/>
      <c r="G664" s="130"/>
      <c r="H664" s="130"/>
    </row>
    <row r="665" spans="1:8" ht="18" customHeight="1" x14ac:dyDescent="0.2">
      <c r="A665" s="115" t="s">
        <v>289</v>
      </c>
      <c r="B665" s="116" t="s">
        <v>53</v>
      </c>
      <c r="C665" s="115" t="s">
        <v>54</v>
      </c>
      <c r="D665" s="115" t="s">
        <v>55</v>
      </c>
      <c r="E665" s="117" t="s">
        <v>56</v>
      </c>
      <c r="F665" s="116" t="s">
        <v>57</v>
      </c>
      <c r="G665" s="116" t="s">
        <v>58</v>
      </c>
      <c r="H665" s="116" t="s">
        <v>60</v>
      </c>
    </row>
    <row r="666" spans="1:8" ht="36" customHeight="1" x14ac:dyDescent="0.2">
      <c r="A666" s="118" t="s">
        <v>685</v>
      </c>
      <c r="B666" s="119" t="s">
        <v>290</v>
      </c>
      <c r="C666" s="118" t="s">
        <v>74</v>
      </c>
      <c r="D666" s="118" t="s">
        <v>291</v>
      </c>
      <c r="E666" s="120" t="s">
        <v>167</v>
      </c>
      <c r="F666" s="121">
        <v>1</v>
      </c>
      <c r="G666" s="122">
        <f>SUM(H667:H670)</f>
        <v>0</v>
      </c>
      <c r="H666" s="122">
        <f>G666*F666</f>
        <v>0</v>
      </c>
    </row>
    <row r="667" spans="1:8" s="75" customFormat="1" ht="25.5" x14ac:dyDescent="0.2">
      <c r="A667" s="199" t="s">
        <v>686</v>
      </c>
      <c r="B667" s="140" t="s">
        <v>1092</v>
      </c>
      <c r="C667" s="199" t="s">
        <v>74</v>
      </c>
      <c r="D667" s="199" t="s">
        <v>1093</v>
      </c>
      <c r="E667" s="141" t="s">
        <v>711</v>
      </c>
      <c r="F667" s="142">
        <v>0.03</v>
      </c>
      <c r="G667" s="143"/>
      <c r="H667" s="143">
        <f>TRUNC(G667*F667,2)</f>
        <v>0</v>
      </c>
    </row>
    <row r="668" spans="1:8" s="75" customFormat="1" ht="24" customHeight="1" x14ac:dyDescent="0.2">
      <c r="A668" s="199" t="s">
        <v>686</v>
      </c>
      <c r="B668" s="140" t="s">
        <v>802</v>
      </c>
      <c r="C668" s="199" t="s">
        <v>74</v>
      </c>
      <c r="D668" s="199" t="s">
        <v>803</v>
      </c>
      <c r="E668" s="141" t="s">
        <v>711</v>
      </c>
      <c r="F668" s="142">
        <v>0.03</v>
      </c>
      <c r="G668" s="143"/>
      <c r="H668" s="143">
        <f t="shared" ref="H668:H670" si="51">TRUNC(G668*F668,2)</f>
        <v>0</v>
      </c>
    </row>
    <row r="669" spans="1:8" s="75" customFormat="1" ht="48" customHeight="1" x14ac:dyDescent="0.2">
      <c r="A669" s="199" t="s">
        <v>699</v>
      </c>
      <c r="B669" s="140" t="s">
        <v>1114</v>
      </c>
      <c r="C669" s="199" t="s">
        <v>74</v>
      </c>
      <c r="D669" s="199" t="s">
        <v>1115</v>
      </c>
      <c r="E669" s="141" t="s">
        <v>167</v>
      </c>
      <c r="F669" s="142">
        <v>1.19</v>
      </c>
      <c r="G669" s="143"/>
      <c r="H669" s="143">
        <f t="shared" si="51"/>
        <v>0</v>
      </c>
    </row>
    <row r="670" spans="1:8" s="75" customFormat="1" ht="24" customHeight="1" x14ac:dyDescent="0.2">
      <c r="A670" s="199" t="s">
        <v>699</v>
      </c>
      <c r="B670" s="140" t="s">
        <v>1110</v>
      </c>
      <c r="C670" s="199" t="s">
        <v>74</v>
      </c>
      <c r="D670" s="199" t="s">
        <v>1111</v>
      </c>
      <c r="E670" s="141" t="s">
        <v>71</v>
      </c>
      <c r="F670" s="142">
        <v>8.9999999999999993E-3</v>
      </c>
      <c r="G670" s="143"/>
      <c r="H670" s="143">
        <f t="shared" si="51"/>
        <v>0</v>
      </c>
    </row>
    <row r="671" spans="1:8" s="75" customFormat="1" x14ac:dyDescent="0.2">
      <c r="A671" s="200"/>
      <c r="B671" s="200"/>
      <c r="C671" s="200"/>
      <c r="D671" s="200"/>
      <c r="E671" s="200"/>
      <c r="F671" s="145"/>
      <c r="G671" s="200"/>
      <c r="H671" s="145"/>
    </row>
    <row r="672" spans="1:8" ht="15" thickBot="1" x14ac:dyDescent="0.25">
      <c r="A672" s="128"/>
      <c r="B672" s="128"/>
      <c r="C672" s="128"/>
      <c r="D672" s="128"/>
      <c r="E672" s="128"/>
      <c r="F672" s="228"/>
      <c r="G672" s="228"/>
      <c r="H672" s="129"/>
    </row>
    <row r="673" spans="1:8" ht="0.95" customHeight="1" thickTop="1" x14ac:dyDescent="0.2">
      <c r="A673" s="130"/>
      <c r="B673" s="130"/>
      <c r="C673" s="130"/>
      <c r="D673" s="130"/>
      <c r="E673" s="130"/>
      <c r="F673" s="130"/>
      <c r="G673" s="130"/>
      <c r="H673" s="130"/>
    </row>
    <row r="674" spans="1:8" ht="18" customHeight="1" x14ac:dyDescent="0.2">
      <c r="A674" s="115" t="s">
        <v>292</v>
      </c>
      <c r="B674" s="116" t="s">
        <v>53</v>
      </c>
      <c r="C674" s="115" t="s">
        <v>54</v>
      </c>
      <c r="D674" s="115" t="s">
        <v>55</v>
      </c>
      <c r="E674" s="117" t="s">
        <v>56</v>
      </c>
      <c r="F674" s="116" t="s">
        <v>57</v>
      </c>
      <c r="G674" s="116" t="s">
        <v>58</v>
      </c>
      <c r="H674" s="116" t="s">
        <v>60</v>
      </c>
    </row>
    <row r="675" spans="1:8" ht="36" customHeight="1" x14ac:dyDescent="0.2">
      <c r="A675" s="118" t="s">
        <v>685</v>
      </c>
      <c r="B675" s="119" t="s">
        <v>293</v>
      </c>
      <c r="C675" s="118" t="s">
        <v>74</v>
      </c>
      <c r="D675" s="118" t="s">
        <v>294</v>
      </c>
      <c r="E675" s="120" t="s">
        <v>167</v>
      </c>
      <c r="F675" s="121">
        <v>1</v>
      </c>
      <c r="G675" s="122">
        <f>SUM(H676:H679)</f>
        <v>0</v>
      </c>
      <c r="H675" s="122">
        <f>G675*F675</f>
        <v>0</v>
      </c>
    </row>
    <row r="676" spans="1:8" s="75" customFormat="1" ht="24" customHeight="1" x14ac:dyDescent="0.2">
      <c r="A676" s="199" t="s">
        <v>686</v>
      </c>
      <c r="B676" s="140" t="s">
        <v>1092</v>
      </c>
      <c r="C676" s="199" t="s">
        <v>74</v>
      </c>
      <c r="D676" s="199" t="s">
        <v>1093</v>
      </c>
      <c r="E676" s="141" t="s">
        <v>711</v>
      </c>
      <c r="F676" s="142">
        <v>0.04</v>
      </c>
      <c r="G676" s="143"/>
      <c r="H676" s="143">
        <f>TRUNC(G676*F676,2)</f>
        <v>0</v>
      </c>
    </row>
    <row r="677" spans="1:8" s="75" customFormat="1" ht="24" customHeight="1" x14ac:dyDescent="0.2">
      <c r="A677" s="199" t="s">
        <v>686</v>
      </c>
      <c r="B677" s="140" t="s">
        <v>802</v>
      </c>
      <c r="C677" s="199" t="s">
        <v>74</v>
      </c>
      <c r="D677" s="199" t="s">
        <v>803</v>
      </c>
      <c r="E677" s="141" t="s">
        <v>711</v>
      </c>
      <c r="F677" s="142">
        <v>0.04</v>
      </c>
      <c r="G677" s="143"/>
      <c r="H677" s="143">
        <f t="shared" ref="H677:H679" si="52">TRUNC(G677*F677,2)</f>
        <v>0</v>
      </c>
    </row>
    <row r="678" spans="1:8" s="75" customFormat="1" ht="48" customHeight="1" x14ac:dyDescent="0.2">
      <c r="A678" s="199" t="s">
        <v>699</v>
      </c>
      <c r="B678" s="140" t="s">
        <v>1116</v>
      </c>
      <c r="C678" s="199" t="s">
        <v>74</v>
      </c>
      <c r="D678" s="199" t="s">
        <v>1117</v>
      </c>
      <c r="E678" s="141" t="s">
        <v>167</v>
      </c>
      <c r="F678" s="142">
        <v>1.19</v>
      </c>
      <c r="G678" s="143"/>
      <c r="H678" s="143">
        <f t="shared" si="52"/>
        <v>0</v>
      </c>
    </row>
    <row r="679" spans="1:8" s="75" customFormat="1" ht="24" customHeight="1" x14ac:dyDescent="0.2">
      <c r="A679" s="199" t="s">
        <v>699</v>
      </c>
      <c r="B679" s="140" t="s">
        <v>1110</v>
      </c>
      <c r="C679" s="199" t="s">
        <v>74</v>
      </c>
      <c r="D679" s="199" t="s">
        <v>1111</v>
      </c>
      <c r="E679" s="141" t="s">
        <v>71</v>
      </c>
      <c r="F679" s="142">
        <v>8.9999999999999993E-3</v>
      </c>
      <c r="G679" s="143"/>
      <c r="H679" s="143">
        <f t="shared" si="52"/>
        <v>0</v>
      </c>
    </row>
    <row r="680" spans="1:8" s="75" customFormat="1" x14ac:dyDescent="0.2">
      <c r="A680" s="200"/>
      <c r="B680" s="200"/>
      <c r="C680" s="200"/>
      <c r="D680" s="200"/>
      <c r="E680" s="200"/>
      <c r="F680" s="145"/>
      <c r="G680" s="200"/>
      <c r="H680" s="145"/>
    </row>
    <row r="681" spans="1:8" s="75" customFormat="1" ht="15" thickBot="1" x14ac:dyDescent="0.25">
      <c r="A681" s="200"/>
      <c r="B681" s="200"/>
      <c r="C681" s="200"/>
      <c r="D681" s="200"/>
      <c r="E681" s="200"/>
      <c r="F681" s="229"/>
      <c r="G681" s="229"/>
      <c r="H681" s="145"/>
    </row>
    <row r="682" spans="1:8" ht="0.95" customHeight="1" thickTop="1" x14ac:dyDescent="0.2">
      <c r="A682" s="130"/>
      <c r="B682" s="130"/>
      <c r="C682" s="130"/>
      <c r="D682" s="130"/>
      <c r="E682" s="130"/>
      <c r="F682" s="130"/>
      <c r="G682" s="130"/>
      <c r="H682" s="130"/>
    </row>
    <row r="683" spans="1:8" ht="18" customHeight="1" x14ac:dyDescent="0.2">
      <c r="A683" s="115" t="s">
        <v>295</v>
      </c>
      <c r="B683" s="116" t="s">
        <v>53</v>
      </c>
      <c r="C683" s="115" t="s">
        <v>54</v>
      </c>
      <c r="D683" s="115" t="s">
        <v>55</v>
      </c>
      <c r="E683" s="117" t="s">
        <v>56</v>
      </c>
      <c r="F683" s="116" t="s">
        <v>57</v>
      </c>
      <c r="G683" s="116" t="s">
        <v>58</v>
      </c>
      <c r="H683" s="116" t="s">
        <v>60</v>
      </c>
    </row>
    <row r="684" spans="1:8" ht="36" customHeight="1" x14ac:dyDescent="0.2">
      <c r="A684" s="118" t="s">
        <v>685</v>
      </c>
      <c r="B684" s="119" t="s">
        <v>296</v>
      </c>
      <c r="C684" s="118" t="s">
        <v>74</v>
      </c>
      <c r="D684" s="118" t="s">
        <v>297</v>
      </c>
      <c r="E684" s="120" t="s">
        <v>167</v>
      </c>
      <c r="F684" s="121">
        <v>1</v>
      </c>
      <c r="G684" s="122">
        <f>SUM(H685:H688)</f>
        <v>0</v>
      </c>
      <c r="H684" s="122">
        <f>G684*F684</f>
        <v>0</v>
      </c>
    </row>
    <row r="685" spans="1:8" s="75" customFormat="1" ht="24" customHeight="1" x14ac:dyDescent="0.2">
      <c r="A685" s="199" t="s">
        <v>686</v>
      </c>
      <c r="B685" s="140" t="s">
        <v>1092</v>
      </c>
      <c r="C685" s="199" t="s">
        <v>74</v>
      </c>
      <c r="D685" s="199" t="s">
        <v>1093</v>
      </c>
      <c r="E685" s="141" t="s">
        <v>711</v>
      </c>
      <c r="F685" s="142">
        <v>5.1999999999999998E-2</v>
      </c>
      <c r="G685" s="143"/>
      <c r="H685" s="143">
        <f>TRUNC(G685*F685,2)</f>
        <v>0</v>
      </c>
    </row>
    <row r="686" spans="1:8" s="75" customFormat="1" ht="24" customHeight="1" x14ac:dyDescent="0.2">
      <c r="A686" s="199" t="s">
        <v>686</v>
      </c>
      <c r="B686" s="140" t="s">
        <v>802</v>
      </c>
      <c r="C686" s="199" t="s">
        <v>74</v>
      </c>
      <c r="D686" s="199" t="s">
        <v>803</v>
      </c>
      <c r="E686" s="141" t="s">
        <v>711</v>
      </c>
      <c r="F686" s="142">
        <v>5.1999999999999998E-2</v>
      </c>
      <c r="G686" s="143"/>
      <c r="H686" s="143">
        <f t="shared" ref="H686:H688" si="53">TRUNC(G686*F686,2)</f>
        <v>0</v>
      </c>
    </row>
    <row r="687" spans="1:8" s="75" customFormat="1" ht="48" customHeight="1" x14ac:dyDescent="0.2">
      <c r="A687" s="199" t="s">
        <v>699</v>
      </c>
      <c r="B687" s="140" t="s">
        <v>1118</v>
      </c>
      <c r="C687" s="199" t="s">
        <v>74</v>
      </c>
      <c r="D687" s="199" t="s">
        <v>1119</v>
      </c>
      <c r="E687" s="141" t="s">
        <v>167</v>
      </c>
      <c r="F687" s="142">
        <v>1.19</v>
      </c>
      <c r="G687" s="143"/>
      <c r="H687" s="143">
        <f t="shared" si="53"/>
        <v>0</v>
      </c>
    </row>
    <row r="688" spans="1:8" s="75" customFormat="1" ht="24" customHeight="1" x14ac:dyDescent="0.2">
      <c r="A688" s="199" t="s">
        <v>699</v>
      </c>
      <c r="B688" s="140" t="s">
        <v>1110</v>
      </c>
      <c r="C688" s="199" t="s">
        <v>74</v>
      </c>
      <c r="D688" s="199" t="s">
        <v>1111</v>
      </c>
      <c r="E688" s="141" t="s">
        <v>71</v>
      </c>
      <c r="F688" s="142">
        <v>8.9999999999999993E-3</v>
      </c>
      <c r="G688" s="143"/>
      <c r="H688" s="143">
        <f t="shared" si="53"/>
        <v>0</v>
      </c>
    </row>
    <row r="689" spans="1:8" s="75" customFormat="1" x14ac:dyDescent="0.2">
      <c r="A689" s="200"/>
      <c r="B689" s="200"/>
      <c r="C689" s="200"/>
      <c r="D689" s="200"/>
      <c r="E689" s="200"/>
      <c r="F689" s="145"/>
      <c r="G689" s="200"/>
      <c r="H689" s="145"/>
    </row>
    <row r="690" spans="1:8" ht="15" thickBot="1" x14ac:dyDescent="0.25">
      <c r="A690" s="128"/>
      <c r="B690" s="128"/>
      <c r="C690" s="128"/>
      <c r="D690" s="128"/>
      <c r="E690" s="128"/>
      <c r="F690" s="228"/>
      <c r="G690" s="228"/>
      <c r="H690" s="129"/>
    </row>
    <row r="691" spans="1:8" ht="0.95" customHeight="1" thickTop="1" x14ac:dyDescent="0.2">
      <c r="A691" s="130"/>
      <c r="B691" s="130"/>
      <c r="C691" s="130"/>
      <c r="D691" s="130"/>
      <c r="E691" s="130"/>
      <c r="F691" s="130"/>
      <c r="G691" s="130"/>
      <c r="H691" s="130"/>
    </row>
    <row r="692" spans="1:8" ht="18" customHeight="1" x14ac:dyDescent="0.2">
      <c r="A692" s="115" t="s">
        <v>298</v>
      </c>
      <c r="B692" s="116" t="s">
        <v>53</v>
      </c>
      <c r="C692" s="115" t="s">
        <v>54</v>
      </c>
      <c r="D692" s="115" t="s">
        <v>55</v>
      </c>
      <c r="E692" s="117" t="s">
        <v>56</v>
      </c>
      <c r="F692" s="116" t="s">
        <v>57</v>
      </c>
      <c r="G692" s="116" t="s">
        <v>58</v>
      </c>
      <c r="H692" s="116" t="s">
        <v>60</v>
      </c>
    </row>
    <row r="693" spans="1:8" ht="24" customHeight="1" x14ac:dyDescent="0.2">
      <c r="A693" s="118" t="s">
        <v>685</v>
      </c>
      <c r="B693" s="119" t="s">
        <v>299</v>
      </c>
      <c r="C693" s="118" t="s">
        <v>74</v>
      </c>
      <c r="D693" s="118" t="s">
        <v>300</v>
      </c>
      <c r="E693" s="120" t="s">
        <v>71</v>
      </c>
      <c r="F693" s="121">
        <v>1</v>
      </c>
      <c r="G693" s="122">
        <f>SUM(H694:H703)</f>
        <v>0</v>
      </c>
      <c r="H693" s="122">
        <f>G693*F693</f>
        <v>0</v>
      </c>
    </row>
    <row r="694" spans="1:8" ht="24" customHeight="1" x14ac:dyDescent="0.2">
      <c r="A694" s="123" t="s">
        <v>686</v>
      </c>
      <c r="B694" s="124" t="s">
        <v>756</v>
      </c>
      <c r="C694" s="123" t="s">
        <v>74</v>
      </c>
      <c r="D694" s="123" t="s">
        <v>757</v>
      </c>
      <c r="E694" s="125" t="s">
        <v>711</v>
      </c>
      <c r="F694" s="126">
        <v>1.6789000000000001</v>
      </c>
      <c r="G694" s="127"/>
      <c r="H694" s="127">
        <f>TRUNC(G694*F694,2)</f>
        <v>0</v>
      </c>
    </row>
    <row r="695" spans="1:8" ht="24" customHeight="1" x14ac:dyDescent="0.2">
      <c r="A695" s="123" t="s">
        <v>686</v>
      </c>
      <c r="B695" s="124" t="s">
        <v>758</v>
      </c>
      <c r="C695" s="123" t="s">
        <v>74</v>
      </c>
      <c r="D695" s="123" t="s">
        <v>759</v>
      </c>
      <c r="E695" s="125" t="s">
        <v>711</v>
      </c>
      <c r="F695" s="126">
        <v>4.4832000000000001</v>
      </c>
      <c r="G695" s="127"/>
      <c r="H695" s="127">
        <f t="shared" ref="H695:H703" si="54">TRUNC(G695*F695,2)</f>
        <v>0</v>
      </c>
    </row>
    <row r="696" spans="1:8" ht="24" customHeight="1" x14ac:dyDescent="0.2">
      <c r="A696" s="131" t="s">
        <v>699</v>
      </c>
      <c r="B696" s="132" t="s">
        <v>1054</v>
      </c>
      <c r="C696" s="131" t="s">
        <v>74</v>
      </c>
      <c r="D696" s="131" t="s">
        <v>1055</v>
      </c>
      <c r="E696" s="133" t="s">
        <v>634</v>
      </c>
      <c r="F696" s="134">
        <v>2.1560000000000001</v>
      </c>
      <c r="G696" s="135"/>
      <c r="H696" s="135">
        <f t="shared" si="54"/>
        <v>0</v>
      </c>
    </row>
    <row r="697" spans="1:8" ht="24" customHeight="1" x14ac:dyDescent="0.2">
      <c r="A697" s="131" t="s">
        <v>699</v>
      </c>
      <c r="B697" s="132" t="s">
        <v>853</v>
      </c>
      <c r="C697" s="131" t="s">
        <v>74</v>
      </c>
      <c r="D697" s="131" t="s">
        <v>854</v>
      </c>
      <c r="E697" s="133" t="s">
        <v>100</v>
      </c>
      <c r="F697" s="134">
        <v>6.5299999999999997E-2</v>
      </c>
      <c r="G697" s="135"/>
      <c r="H697" s="135">
        <f t="shared" si="54"/>
        <v>0</v>
      </c>
    </row>
    <row r="698" spans="1:8" ht="24" customHeight="1" x14ac:dyDescent="0.2">
      <c r="A698" s="131" t="s">
        <v>699</v>
      </c>
      <c r="B698" s="132" t="s">
        <v>1120</v>
      </c>
      <c r="C698" s="131" t="s">
        <v>74</v>
      </c>
      <c r="D698" s="131" t="s">
        <v>1121</v>
      </c>
      <c r="E698" s="133" t="s">
        <v>634</v>
      </c>
      <c r="F698" s="134">
        <v>3.0095999999999998</v>
      </c>
      <c r="G698" s="135"/>
      <c r="H698" s="135">
        <f t="shared" si="54"/>
        <v>0</v>
      </c>
    </row>
    <row r="699" spans="1:8" ht="24" customHeight="1" x14ac:dyDescent="0.2">
      <c r="A699" s="131" t="s">
        <v>699</v>
      </c>
      <c r="B699" s="132" t="s">
        <v>1122</v>
      </c>
      <c r="C699" s="131" t="s">
        <v>74</v>
      </c>
      <c r="D699" s="131" t="s">
        <v>1123</v>
      </c>
      <c r="E699" s="133" t="s">
        <v>76</v>
      </c>
      <c r="F699" s="134">
        <v>0.06</v>
      </c>
      <c r="G699" s="135"/>
      <c r="H699" s="135">
        <f t="shared" si="54"/>
        <v>0</v>
      </c>
    </row>
    <row r="700" spans="1:8" ht="24" customHeight="1" x14ac:dyDescent="0.2">
      <c r="A700" s="131" t="s">
        <v>699</v>
      </c>
      <c r="B700" s="132" t="s">
        <v>1015</v>
      </c>
      <c r="C700" s="131" t="s">
        <v>74</v>
      </c>
      <c r="D700" s="131" t="s">
        <v>1016</v>
      </c>
      <c r="E700" s="133" t="s">
        <v>634</v>
      </c>
      <c r="F700" s="134">
        <v>18.508400000000002</v>
      </c>
      <c r="G700" s="135"/>
      <c r="H700" s="135">
        <f t="shared" si="54"/>
        <v>0</v>
      </c>
    </row>
    <row r="701" spans="1:8" ht="24" customHeight="1" x14ac:dyDescent="0.2">
      <c r="A701" s="131" t="s">
        <v>699</v>
      </c>
      <c r="B701" s="132" t="s">
        <v>1124</v>
      </c>
      <c r="C701" s="131" t="s">
        <v>74</v>
      </c>
      <c r="D701" s="131" t="s">
        <v>1125</v>
      </c>
      <c r="E701" s="133" t="s">
        <v>100</v>
      </c>
      <c r="F701" s="134">
        <v>3.6499999999999998E-2</v>
      </c>
      <c r="G701" s="135"/>
      <c r="H701" s="135">
        <f t="shared" si="54"/>
        <v>0</v>
      </c>
    </row>
    <row r="702" spans="1:8" ht="24" customHeight="1" x14ac:dyDescent="0.2">
      <c r="A702" s="131" t="s">
        <v>699</v>
      </c>
      <c r="B702" s="132" t="s">
        <v>1126</v>
      </c>
      <c r="C702" s="131" t="s">
        <v>74</v>
      </c>
      <c r="D702" s="131" t="s">
        <v>1127</v>
      </c>
      <c r="E702" s="133" t="s">
        <v>100</v>
      </c>
      <c r="F702" s="134">
        <v>4.0000000000000001E-3</v>
      </c>
      <c r="G702" s="135"/>
      <c r="H702" s="135">
        <f t="shared" si="54"/>
        <v>0</v>
      </c>
    </row>
    <row r="703" spans="1:8" ht="24" customHeight="1" x14ac:dyDescent="0.2">
      <c r="A703" s="131" t="s">
        <v>699</v>
      </c>
      <c r="B703" s="132" t="s">
        <v>1128</v>
      </c>
      <c r="C703" s="131" t="s">
        <v>74</v>
      </c>
      <c r="D703" s="131" t="s">
        <v>1129</v>
      </c>
      <c r="E703" s="133" t="s">
        <v>71</v>
      </c>
      <c r="F703" s="134">
        <v>60.48</v>
      </c>
      <c r="G703" s="135"/>
      <c r="H703" s="135">
        <f t="shared" si="54"/>
        <v>0</v>
      </c>
    </row>
    <row r="704" spans="1:8" x14ac:dyDescent="0.2">
      <c r="A704" s="128"/>
      <c r="B704" s="128"/>
      <c r="C704" s="128"/>
      <c r="D704" s="128"/>
      <c r="E704" s="128"/>
      <c r="F704" s="129"/>
      <c r="G704" s="128"/>
      <c r="H704" s="129"/>
    </row>
    <row r="705" spans="1:8" ht="15" thickBot="1" x14ac:dyDescent="0.25">
      <c r="A705" s="128"/>
      <c r="B705" s="128"/>
      <c r="C705" s="128"/>
      <c r="D705" s="128"/>
      <c r="E705" s="128"/>
      <c r="F705" s="228"/>
      <c r="G705" s="228"/>
      <c r="H705" s="129"/>
    </row>
    <row r="706" spans="1:8" ht="0.95" customHeight="1" thickTop="1" x14ac:dyDescent="0.2">
      <c r="A706" s="130"/>
      <c r="B706" s="130"/>
      <c r="C706" s="130"/>
      <c r="D706" s="130"/>
      <c r="E706" s="130"/>
      <c r="F706" s="130"/>
      <c r="G706" s="130"/>
      <c r="H706" s="130"/>
    </row>
    <row r="707" spans="1:8" ht="18" customHeight="1" x14ac:dyDescent="0.2">
      <c r="A707" s="115" t="s">
        <v>301</v>
      </c>
      <c r="B707" s="116" t="s">
        <v>53</v>
      </c>
      <c r="C707" s="115" t="s">
        <v>54</v>
      </c>
      <c r="D707" s="115" t="s">
        <v>55</v>
      </c>
      <c r="E707" s="117" t="s">
        <v>56</v>
      </c>
      <c r="F707" s="116" t="s">
        <v>57</v>
      </c>
      <c r="G707" s="116" t="s">
        <v>58</v>
      </c>
      <c r="H707" s="116" t="s">
        <v>60</v>
      </c>
    </row>
    <row r="708" spans="1:8" ht="36" customHeight="1" x14ac:dyDescent="0.2">
      <c r="A708" s="118" t="s">
        <v>685</v>
      </c>
      <c r="B708" s="119" t="s">
        <v>302</v>
      </c>
      <c r="C708" s="118" t="s">
        <v>74</v>
      </c>
      <c r="D708" s="118" t="s">
        <v>303</v>
      </c>
      <c r="E708" s="120" t="s">
        <v>71</v>
      </c>
      <c r="F708" s="121">
        <v>1</v>
      </c>
      <c r="G708" s="122">
        <f>SUM(H709:H710)</f>
        <v>0</v>
      </c>
      <c r="H708" s="122">
        <f>G708*F708</f>
        <v>0</v>
      </c>
    </row>
    <row r="709" spans="1:8" ht="36" customHeight="1" x14ac:dyDescent="0.2">
      <c r="A709" s="123" t="s">
        <v>686</v>
      </c>
      <c r="B709" s="124" t="s">
        <v>1130</v>
      </c>
      <c r="C709" s="123" t="s">
        <v>74</v>
      </c>
      <c r="D709" s="123" t="s">
        <v>1131</v>
      </c>
      <c r="E709" s="125" t="s">
        <v>71</v>
      </c>
      <c r="F709" s="126">
        <v>1</v>
      </c>
      <c r="G709" s="127"/>
      <c r="H709" s="127">
        <f>TRUNC(G709*F709,2)</f>
        <v>0</v>
      </c>
    </row>
    <row r="710" spans="1:8" ht="36" customHeight="1" x14ac:dyDescent="0.2">
      <c r="A710" s="123" t="s">
        <v>686</v>
      </c>
      <c r="B710" s="124" t="s">
        <v>1132</v>
      </c>
      <c r="C710" s="123" t="s">
        <v>74</v>
      </c>
      <c r="D710" s="123" t="s">
        <v>1133</v>
      </c>
      <c r="E710" s="125" t="s">
        <v>71</v>
      </c>
      <c r="F710" s="126">
        <v>1</v>
      </c>
      <c r="G710" s="127"/>
      <c r="H710" s="127">
        <f>TRUNC(G710*F710,2)</f>
        <v>0</v>
      </c>
    </row>
    <row r="711" spans="1:8" x14ac:dyDescent="0.2">
      <c r="A711" s="128"/>
      <c r="B711" s="128"/>
      <c r="C711" s="128"/>
      <c r="D711" s="128"/>
      <c r="E711" s="128"/>
      <c r="F711" s="129"/>
      <c r="G711" s="128"/>
      <c r="H711" s="129"/>
    </row>
    <row r="712" spans="1:8" ht="15" thickBot="1" x14ac:dyDescent="0.25">
      <c r="A712" s="128"/>
      <c r="B712" s="128"/>
      <c r="C712" s="128"/>
      <c r="D712" s="128"/>
      <c r="E712" s="128"/>
      <c r="F712" s="228"/>
      <c r="G712" s="228"/>
      <c r="H712" s="129"/>
    </row>
    <row r="713" spans="1:8" ht="0.95" customHeight="1" thickTop="1" x14ac:dyDescent="0.2">
      <c r="A713" s="130"/>
      <c r="B713" s="130"/>
      <c r="C713" s="130"/>
      <c r="D713" s="130"/>
      <c r="E713" s="130"/>
      <c r="F713" s="130"/>
      <c r="G713" s="130"/>
      <c r="H713" s="130"/>
    </row>
    <row r="714" spans="1:8" ht="18" customHeight="1" x14ac:dyDescent="0.2">
      <c r="A714" s="115" t="s">
        <v>304</v>
      </c>
      <c r="B714" s="116" t="s">
        <v>53</v>
      </c>
      <c r="C714" s="115" t="s">
        <v>54</v>
      </c>
      <c r="D714" s="115" t="s">
        <v>55</v>
      </c>
      <c r="E714" s="117" t="s">
        <v>56</v>
      </c>
      <c r="F714" s="116" t="s">
        <v>57</v>
      </c>
      <c r="G714" s="116" t="s">
        <v>58</v>
      </c>
      <c r="H714" s="116" t="s">
        <v>60</v>
      </c>
    </row>
    <row r="715" spans="1:8" ht="36" customHeight="1" x14ac:dyDescent="0.2">
      <c r="A715" s="118" t="s">
        <v>685</v>
      </c>
      <c r="B715" s="119" t="s">
        <v>305</v>
      </c>
      <c r="C715" s="118" t="s">
        <v>74</v>
      </c>
      <c r="D715" s="118" t="s">
        <v>306</v>
      </c>
      <c r="E715" s="120" t="s">
        <v>71</v>
      </c>
      <c r="F715" s="121">
        <v>1</v>
      </c>
      <c r="G715" s="122">
        <f>SUM(H716:H717)</f>
        <v>0</v>
      </c>
      <c r="H715" s="122">
        <f>G715*F715</f>
        <v>0</v>
      </c>
    </row>
    <row r="716" spans="1:8" ht="36" customHeight="1" x14ac:dyDescent="0.2">
      <c r="A716" s="123" t="s">
        <v>686</v>
      </c>
      <c r="B716" s="124" t="s">
        <v>1130</v>
      </c>
      <c r="C716" s="123" t="s">
        <v>74</v>
      </c>
      <c r="D716" s="123" t="s">
        <v>1131</v>
      </c>
      <c r="E716" s="125" t="s">
        <v>71</v>
      </c>
      <c r="F716" s="126">
        <v>1</v>
      </c>
      <c r="G716" s="127"/>
      <c r="H716" s="127">
        <f>TRUNC(G716*F716,2)</f>
        <v>0</v>
      </c>
    </row>
    <row r="717" spans="1:8" ht="36" customHeight="1" x14ac:dyDescent="0.2">
      <c r="A717" s="123" t="s">
        <v>686</v>
      </c>
      <c r="B717" s="124" t="s">
        <v>1134</v>
      </c>
      <c r="C717" s="123" t="s">
        <v>74</v>
      </c>
      <c r="D717" s="123" t="s">
        <v>1135</v>
      </c>
      <c r="E717" s="125" t="s">
        <v>71</v>
      </c>
      <c r="F717" s="126">
        <v>1</v>
      </c>
      <c r="G717" s="127"/>
      <c r="H717" s="127">
        <f>TRUNC(G717*F717,2)</f>
        <v>0</v>
      </c>
    </row>
    <row r="718" spans="1:8" x14ac:dyDescent="0.2">
      <c r="A718" s="128"/>
      <c r="B718" s="128"/>
      <c r="C718" s="128"/>
      <c r="D718" s="128"/>
      <c r="E718" s="128"/>
      <c r="F718" s="129"/>
      <c r="G718" s="128"/>
      <c r="H718" s="129"/>
    </row>
    <row r="719" spans="1:8" ht="15" thickBot="1" x14ac:dyDescent="0.25">
      <c r="A719" s="128"/>
      <c r="B719" s="128"/>
      <c r="C719" s="128"/>
      <c r="D719" s="128"/>
      <c r="E719" s="128"/>
      <c r="F719" s="228"/>
      <c r="G719" s="228"/>
      <c r="H719" s="129"/>
    </row>
    <row r="720" spans="1:8" ht="0.95" customHeight="1" thickTop="1" x14ac:dyDescent="0.2">
      <c r="A720" s="130"/>
      <c r="B720" s="130"/>
      <c r="C720" s="130"/>
      <c r="D720" s="130"/>
      <c r="E720" s="130"/>
      <c r="F720" s="130"/>
      <c r="G720" s="130"/>
      <c r="H720" s="130"/>
    </row>
    <row r="721" spans="1:8" ht="18" customHeight="1" x14ac:dyDescent="0.2">
      <c r="A721" s="115" t="s">
        <v>307</v>
      </c>
      <c r="B721" s="116" t="s">
        <v>53</v>
      </c>
      <c r="C721" s="115" t="s">
        <v>54</v>
      </c>
      <c r="D721" s="115" t="s">
        <v>55</v>
      </c>
      <c r="E721" s="117" t="s">
        <v>56</v>
      </c>
      <c r="F721" s="116" t="s">
        <v>57</v>
      </c>
      <c r="G721" s="116" t="s">
        <v>58</v>
      </c>
      <c r="H721" s="116" t="s">
        <v>60</v>
      </c>
    </row>
    <row r="722" spans="1:8" ht="36" customHeight="1" x14ac:dyDescent="0.2">
      <c r="A722" s="118" t="s">
        <v>685</v>
      </c>
      <c r="B722" s="119" t="s">
        <v>308</v>
      </c>
      <c r="C722" s="118" t="s">
        <v>74</v>
      </c>
      <c r="D722" s="118" t="s">
        <v>309</v>
      </c>
      <c r="E722" s="120" t="s">
        <v>71</v>
      </c>
      <c r="F722" s="121">
        <v>1</v>
      </c>
      <c r="G722" s="122">
        <f>SUM(H723:H725)</f>
        <v>0</v>
      </c>
      <c r="H722" s="122">
        <f>G722*F722</f>
        <v>0</v>
      </c>
    </row>
    <row r="723" spans="1:8" ht="24" customHeight="1" x14ac:dyDescent="0.2">
      <c r="A723" s="123" t="s">
        <v>686</v>
      </c>
      <c r="B723" s="124" t="s">
        <v>1092</v>
      </c>
      <c r="C723" s="123" t="s">
        <v>74</v>
      </c>
      <c r="D723" s="123" t="s">
        <v>1093</v>
      </c>
      <c r="E723" s="125" t="s">
        <v>711</v>
      </c>
      <c r="F723" s="126">
        <v>0.308</v>
      </c>
      <c r="G723" s="127"/>
      <c r="H723" s="127">
        <f>TRUNC(G723*F723,2)</f>
        <v>0</v>
      </c>
    </row>
    <row r="724" spans="1:8" ht="24" customHeight="1" x14ac:dyDescent="0.2">
      <c r="A724" s="123" t="s">
        <v>686</v>
      </c>
      <c r="B724" s="124" t="s">
        <v>802</v>
      </c>
      <c r="C724" s="123" t="s">
        <v>74</v>
      </c>
      <c r="D724" s="123" t="s">
        <v>803</v>
      </c>
      <c r="E724" s="125" t="s">
        <v>711</v>
      </c>
      <c r="F724" s="126">
        <v>0.308</v>
      </c>
      <c r="G724" s="127"/>
      <c r="H724" s="127">
        <f t="shared" ref="H724:H725" si="55">TRUNC(G724*F724,2)</f>
        <v>0</v>
      </c>
    </row>
    <row r="725" spans="1:8" ht="24" customHeight="1" x14ac:dyDescent="0.2">
      <c r="A725" s="131" t="s">
        <v>699</v>
      </c>
      <c r="B725" s="132" t="s">
        <v>1136</v>
      </c>
      <c r="C725" s="131" t="s">
        <v>74</v>
      </c>
      <c r="D725" s="131" t="s">
        <v>1137</v>
      </c>
      <c r="E725" s="133" t="s">
        <v>71</v>
      </c>
      <c r="F725" s="134">
        <v>1</v>
      </c>
      <c r="G725" s="135"/>
      <c r="H725" s="127">
        <f t="shared" si="55"/>
        <v>0</v>
      </c>
    </row>
    <row r="726" spans="1:8" x14ac:dyDescent="0.2">
      <c r="A726" s="128"/>
      <c r="B726" s="128"/>
      <c r="C726" s="128"/>
      <c r="D726" s="128"/>
      <c r="E726" s="128"/>
      <c r="F726" s="129"/>
      <c r="G726" s="128"/>
      <c r="H726" s="129"/>
    </row>
    <row r="727" spans="1:8" ht="15" thickBot="1" x14ac:dyDescent="0.25">
      <c r="A727" s="128"/>
      <c r="B727" s="128"/>
      <c r="C727" s="128"/>
      <c r="D727" s="128"/>
      <c r="E727" s="128"/>
      <c r="F727" s="228"/>
      <c r="G727" s="228"/>
      <c r="H727" s="129"/>
    </row>
    <row r="728" spans="1:8" ht="0.95" customHeight="1" thickTop="1" x14ac:dyDescent="0.2">
      <c r="A728" s="130"/>
      <c r="B728" s="130"/>
      <c r="C728" s="130"/>
      <c r="D728" s="130"/>
      <c r="E728" s="130"/>
      <c r="F728" s="130"/>
      <c r="G728" s="130"/>
      <c r="H728" s="130"/>
    </row>
    <row r="729" spans="1:8" ht="18" customHeight="1" x14ac:dyDescent="0.2">
      <c r="A729" s="115" t="s">
        <v>310</v>
      </c>
      <c r="B729" s="116" t="s">
        <v>53</v>
      </c>
      <c r="C729" s="115" t="s">
        <v>54</v>
      </c>
      <c r="D729" s="115" t="s">
        <v>55</v>
      </c>
      <c r="E729" s="117" t="s">
        <v>56</v>
      </c>
      <c r="F729" s="116" t="s">
        <v>57</v>
      </c>
      <c r="G729" s="116" t="s">
        <v>58</v>
      </c>
      <c r="H729" s="116" t="s">
        <v>60</v>
      </c>
    </row>
    <row r="730" spans="1:8" ht="24" customHeight="1" x14ac:dyDescent="0.2">
      <c r="A730" s="118" t="s">
        <v>685</v>
      </c>
      <c r="B730" s="119" t="s">
        <v>311</v>
      </c>
      <c r="C730" s="118" t="s">
        <v>66</v>
      </c>
      <c r="D730" s="118" t="s">
        <v>312</v>
      </c>
      <c r="E730" s="120" t="s">
        <v>80</v>
      </c>
      <c r="F730" s="121">
        <v>1</v>
      </c>
      <c r="G730" s="122">
        <f>SUM(H731:H733)</f>
        <v>0</v>
      </c>
      <c r="H730" s="122">
        <f>G730*F730</f>
        <v>0</v>
      </c>
    </row>
    <row r="731" spans="1:8" ht="24" customHeight="1" x14ac:dyDescent="0.2">
      <c r="A731" s="123" t="s">
        <v>686</v>
      </c>
      <c r="B731" s="124" t="s">
        <v>1138</v>
      </c>
      <c r="C731" s="123" t="s">
        <v>74</v>
      </c>
      <c r="D731" s="123" t="s">
        <v>1139</v>
      </c>
      <c r="E731" s="125" t="s">
        <v>711</v>
      </c>
      <c r="F731" s="126">
        <v>0.45</v>
      </c>
      <c r="G731" s="127"/>
      <c r="H731" s="127">
        <f>TRUNC(G731*F731,2)</f>
        <v>0</v>
      </c>
    </row>
    <row r="732" spans="1:8" ht="24" customHeight="1" x14ac:dyDescent="0.2">
      <c r="A732" s="123" t="s">
        <v>686</v>
      </c>
      <c r="B732" s="124" t="s">
        <v>758</v>
      </c>
      <c r="C732" s="123" t="s">
        <v>74</v>
      </c>
      <c r="D732" s="123" t="s">
        <v>759</v>
      </c>
      <c r="E732" s="125" t="s">
        <v>711</v>
      </c>
      <c r="F732" s="126">
        <v>0.45</v>
      </c>
      <c r="G732" s="127"/>
      <c r="H732" s="127">
        <f t="shared" ref="H732:H733" si="56">TRUNC(G732*F732,2)</f>
        <v>0</v>
      </c>
    </row>
    <row r="733" spans="1:8" ht="24" customHeight="1" x14ac:dyDescent="0.2">
      <c r="A733" s="131" t="s">
        <v>699</v>
      </c>
      <c r="B733" s="132" t="s">
        <v>1140</v>
      </c>
      <c r="C733" s="131" t="s">
        <v>187</v>
      </c>
      <c r="D733" s="131" t="s">
        <v>1141</v>
      </c>
      <c r="E733" s="133" t="s">
        <v>80</v>
      </c>
      <c r="F733" s="134">
        <v>1</v>
      </c>
      <c r="G733" s="135"/>
      <c r="H733" s="127">
        <f t="shared" si="56"/>
        <v>0</v>
      </c>
    </row>
    <row r="734" spans="1:8" x14ac:dyDescent="0.2">
      <c r="A734" s="128"/>
      <c r="B734" s="128"/>
      <c r="C734" s="128"/>
      <c r="D734" s="128"/>
      <c r="E734" s="128"/>
      <c r="F734" s="129"/>
      <c r="G734" s="128"/>
      <c r="H734" s="129"/>
    </row>
    <row r="735" spans="1:8" ht="15" thickBot="1" x14ac:dyDescent="0.25">
      <c r="A735" s="128"/>
      <c r="B735" s="128"/>
      <c r="C735" s="128"/>
      <c r="D735" s="128"/>
      <c r="E735" s="128"/>
      <c r="F735" s="228"/>
      <c r="G735" s="228"/>
      <c r="H735" s="129"/>
    </row>
    <row r="736" spans="1:8" ht="0.95" customHeight="1" thickTop="1" x14ac:dyDescent="0.2">
      <c r="A736" s="130"/>
      <c r="B736" s="130"/>
      <c r="C736" s="130"/>
      <c r="D736" s="130"/>
      <c r="E736" s="130"/>
      <c r="F736" s="130"/>
      <c r="G736" s="130"/>
      <c r="H736" s="130"/>
    </row>
    <row r="737" spans="1:8" ht="18" customHeight="1" x14ac:dyDescent="0.2">
      <c r="A737" s="115" t="s">
        <v>313</v>
      </c>
      <c r="B737" s="116" t="s">
        <v>53</v>
      </c>
      <c r="C737" s="115" t="s">
        <v>54</v>
      </c>
      <c r="D737" s="115" t="s">
        <v>55</v>
      </c>
      <c r="E737" s="117" t="s">
        <v>56</v>
      </c>
      <c r="F737" s="116" t="s">
        <v>57</v>
      </c>
      <c r="G737" s="116" t="s">
        <v>58</v>
      </c>
      <c r="H737" s="116" t="s">
        <v>60</v>
      </c>
    </row>
    <row r="738" spans="1:8" ht="24" customHeight="1" x14ac:dyDescent="0.2">
      <c r="A738" s="118" t="s">
        <v>685</v>
      </c>
      <c r="B738" s="119" t="s">
        <v>314</v>
      </c>
      <c r="C738" s="118" t="s">
        <v>74</v>
      </c>
      <c r="D738" s="118" t="s">
        <v>315</v>
      </c>
      <c r="E738" s="120" t="s">
        <v>71</v>
      </c>
      <c r="F738" s="121">
        <v>1</v>
      </c>
      <c r="G738" s="122">
        <f>SUM(H739:H742)</f>
        <v>0</v>
      </c>
      <c r="H738" s="122">
        <f>G738*F738</f>
        <v>0</v>
      </c>
    </row>
    <row r="739" spans="1:8" ht="24" customHeight="1" x14ac:dyDescent="0.2">
      <c r="A739" s="123" t="s">
        <v>686</v>
      </c>
      <c r="B739" s="124" t="s">
        <v>1092</v>
      </c>
      <c r="C739" s="123" t="s">
        <v>74</v>
      </c>
      <c r="D739" s="123" t="s">
        <v>1093</v>
      </c>
      <c r="E739" s="125" t="s">
        <v>711</v>
      </c>
      <c r="F739" s="126">
        <v>9.5000000000000001E-2</v>
      </c>
      <c r="G739" s="127"/>
      <c r="H739" s="127">
        <f>TRUNC(G739*F739,2)</f>
        <v>0</v>
      </c>
    </row>
    <row r="740" spans="1:8" ht="24" customHeight="1" x14ac:dyDescent="0.2">
      <c r="A740" s="123" t="s">
        <v>686</v>
      </c>
      <c r="B740" s="124" t="s">
        <v>802</v>
      </c>
      <c r="C740" s="123" t="s">
        <v>74</v>
      </c>
      <c r="D740" s="123" t="s">
        <v>803</v>
      </c>
      <c r="E740" s="125" t="s">
        <v>711</v>
      </c>
      <c r="F740" s="126">
        <v>9.5000000000000001E-2</v>
      </c>
      <c r="G740" s="127"/>
      <c r="H740" s="127">
        <f t="shared" ref="H740:H742" si="57">TRUNC(G740*F740,2)</f>
        <v>0</v>
      </c>
    </row>
    <row r="741" spans="1:8" ht="24" customHeight="1" x14ac:dyDescent="0.2">
      <c r="A741" s="131" t="s">
        <v>699</v>
      </c>
      <c r="B741" s="132" t="s">
        <v>1142</v>
      </c>
      <c r="C741" s="131" t="s">
        <v>74</v>
      </c>
      <c r="D741" s="131" t="s">
        <v>1143</v>
      </c>
      <c r="E741" s="133" t="s">
        <v>71</v>
      </c>
      <c r="F741" s="134">
        <v>1</v>
      </c>
      <c r="G741" s="135"/>
      <c r="H741" s="127">
        <f t="shared" si="57"/>
        <v>0</v>
      </c>
    </row>
    <row r="742" spans="1:8" ht="36" customHeight="1" x14ac:dyDescent="0.2">
      <c r="A742" s="131" t="s">
        <v>699</v>
      </c>
      <c r="B742" s="132" t="s">
        <v>1144</v>
      </c>
      <c r="C742" s="131" t="s">
        <v>74</v>
      </c>
      <c r="D742" s="131" t="s">
        <v>1145</v>
      </c>
      <c r="E742" s="133" t="s">
        <v>71</v>
      </c>
      <c r="F742" s="134">
        <v>2</v>
      </c>
      <c r="G742" s="135"/>
      <c r="H742" s="127">
        <f t="shared" si="57"/>
        <v>0</v>
      </c>
    </row>
    <row r="743" spans="1:8" x14ac:dyDescent="0.2">
      <c r="A743" s="128"/>
      <c r="B743" s="128"/>
      <c r="C743" s="128"/>
      <c r="D743" s="128"/>
      <c r="E743" s="128"/>
      <c r="F743" s="129"/>
      <c r="G743" s="128"/>
      <c r="H743" s="129"/>
    </row>
    <row r="744" spans="1:8" ht="15" thickBot="1" x14ac:dyDescent="0.25">
      <c r="A744" s="128"/>
      <c r="B744" s="128"/>
      <c r="C744" s="128"/>
      <c r="D744" s="128"/>
      <c r="E744" s="128"/>
      <c r="F744" s="228"/>
      <c r="G744" s="228"/>
      <c r="H744" s="129"/>
    </row>
    <row r="745" spans="1:8" ht="0.95" customHeight="1" thickTop="1" x14ac:dyDescent="0.2">
      <c r="A745" s="130"/>
      <c r="B745" s="130"/>
      <c r="C745" s="130"/>
      <c r="D745" s="130"/>
      <c r="E745" s="130"/>
      <c r="F745" s="130"/>
      <c r="G745" s="130"/>
      <c r="H745" s="130"/>
    </row>
    <row r="746" spans="1:8" ht="18" customHeight="1" x14ac:dyDescent="0.2">
      <c r="A746" s="115" t="s">
        <v>316</v>
      </c>
      <c r="B746" s="116" t="s">
        <v>53</v>
      </c>
      <c r="C746" s="115" t="s">
        <v>54</v>
      </c>
      <c r="D746" s="115" t="s">
        <v>55</v>
      </c>
      <c r="E746" s="117" t="s">
        <v>56</v>
      </c>
      <c r="F746" s="116" t="s">
        <v>57</v>
      </c>
      <c r="G746" s="116" t="s">
        <v>58</v>
      </c>
      <c r="H746" s="116" t="s">
        <v>60</v>
      </c>
    </row>
    <row r="747" spans="1:8" ht="24" customHeight="1" x14ac:dyDescent="0.2">
      <c r="A747" s="118" t="s">
        <v>685</v>
      </c>
      <c r="B747" s="119" t="s">
        <v>317</v>
      </c>
      <c r="C747" s="118" t="s">
        <v>74</v>
      </c>
      <c r="D747" s="118" t="s">
        <v>318</v>
      </c>
      <c r="E747" s="120" t="s">
        <v>71</v>
      </c>
      <c r="F747" s="121">
        <v>1</v>
      </c>
      <c r="G747" s="122">
        <f>SUM(H748:H751)</f>
        <v>0</v>
      </c>
      <c r="H747" s="122">
        <f>G747*F747</f>
        <v>0</v>
      </c>
    </row>
    <row r="748" spans="1:8" ht="24" customHeight="1" x14ac:dyDescent="0.2">
      <c r="A748" s="123" t="s">
        <v>686</v>
      </c>
      <c r="B748" s="124" t="s">
        <v>1092</v>
      </c>
      <c r="C748" s="123" t="s">
        <v>74</v>
      </c>
      <c r="D748" s="123" t="s">
        <v>1093</v>
      </c>
      <c r="E748" s="125" t="s">
        <v>711</v>
      </c>
      <c r="F748" s="126">
        <v>0.378</v>
      </c>
      <c r="G748" s="127"/>
      <c r="H748" s="127">
        <f>TRUNC(G748*F748,2)</f>
        <v>0</v>
      </c>
    </row>
    <row r="749" spans="1:8" ht="24" customHeight="1" x14ac:dyDescent="0.2">
      <c r="A749" s="123" t="s">
        <v>686</v>
      </c>
      <c r="B749" s="124" t="s">
        <v>802</v>
      </c>
      <c r="C749" s="123" t="s">
        <v>74</v>
      </c>
      <c r="D749" s="123" t="s">
        <v>803</v>
      </c>
      <c r="E749" s="125" t="s">
        <v>711</v>
      </c>
      <c r="F749" s="126">
        <v>0.378</v>
      </c>
      <c r="G749" s="127"/>
      <c r="H749" s="127">
        <f t="shared" ref="H749:H751" si="58">TRUNC(G749*F749,2)</f>
        <v>0</v>
      </c>
    </row>
    <row r="750" spans="1:8" ht="24" customHeight="1" x14ac:dyDescent="0.2">
      <c r="A750" s="131" t="s">
        <v>699</v>
      </c>
      <c r="B750" s="132" t="s">
        <v>1146</v>
      </c>
      <c r="C750" s="131" t="s">
        <v>74</v>
      </c>
      <c r="D750" s="131" t="s">
        <v>1147</v>
      </c>
      <c r="E750" s="133" t="s">
        <v>71</v>
      </c>
      <c r="F750" s="134">
        <v>1</v>
      </c>
      <c r="G750" s="135"/>
      <c r="H750" s="127">
        <f t="shared" si="58"/>
        <v>0</v>
      </c>
    </row>
    <row r="751" spans="1:8" ht="36" customHeight="1" x14ac:dyDescent="0.2">
      <c r="A751" s="131" t="s">
        <v>699</v>
      </c>
      <c r="B751" s="132" t="s">
        <v>1148</v>
      </c>
      <c r="C751" s="131" t="s">
        <v>74</v>
      </c>
      <c r="D751" s="131" t="s">
        <v>1149</v>
      </c>
      <c r="E751" s="133" t="s">
        <v>71</v>
      </c>
      <c r="F751" s="134">
        <v>2</v>
      </c>
      <c r="G751" s="135"/>
      <c r="H751" s="127">
        <f t="shared" si="58"/>
        <v>0</v>
      </c>
    </row>
    <row r="752" spans="1:8" x14ac:dyDescent="0.2">
      <c r="A752" s="128"/>
      <c r="B752" s="128"/>
      <c r="C752" s="128"/>
      <c r="D752" s="128"/>
      <c r="E752" s="128"/>
      <c r="F752" s="129"/>
      <c r="G752" s="128"/>
      <c r="H752" s="129"/>
    </row>
    <row r="753" spans="1:8" ht="15" thickBot="1" x14ac:dyDescent="0.25">
      <c r="A753" s="128"/>
      <c r="B753" s="128"/>
      <c r="C753" s="128"/>
      <c r="D753" s="128"/>
      <c r="E753" s="128"/>
      <c r="F753" s="228"/>
      <c r="G753" s="228"/>
      <c r="H753" s="129"/>
    </row>
    <row r="754" spans="1:8" ht="0.95" customHeight="1" thickTop="1" x14ac:dyDescent="0.2">
      <c r="A754" s="130"/>
      <c r="B754" s="130"/>
      <c r="C754" s="130"/>
      <c r="D754" s="130"/>
      <c r="E754" s="130"/>
      <c r="F754" s="130"/>
      <c r="G754" s="130"/>
      <c r="H754" s="130"/>
    </row>
    <row r="755" spans="1:8" ht="18" customHeight="1" x14ac:dyDescent="0.2">
      <c r="A755" s="115" t="s">
        <v>319</v>
      </c>
      <c r="B755" s="116" t="s">
        <v>53</v>
      </c>
      <c r="C755" s="115" t="s">
        <v>54</v>
      </c>
      <c r="D755" s="115" t="s">
        <v>55</v>
      </c>
      <c r="E755" s="117" t="s">
        <v>56</v>
      </c>
      <c r="F755" s="116" t="s">
        <v>57</v>
      </c>
      <c r="G755" s="116" t="s">
        <v>58</v>
      </c>
      <c r="H755" s="116" t="s">
        <v>60</v>
      </c>
    </row>
    <row r="756" spans="1:8" ht="24" customHeight="1" x14ac:dyDescent="0.2">
      <c r="A756" s="118" t="s">
        <v>685</v>
      </c>
      <c r="B756" s="119" t="s">
        <v>320</v>
      </c>
      <c r="C756" s="118" t="s">
        <v>74</v>
      </c>
      <c r="D756" s="118" t="s">
        <v>321</v>
      </c>
      <c r="E756" s="120" t="s">
        <v>71</v>
      </c>
      <c r="F756" s="121">
        <v>1</v>
      </c>
      <c r="G756" s="122">
        <f>SUM(H757:H760)</f>
        <v>0</v>
      </c>
      <c r="H756" s="122">
        <f>G756*F756</f>
        <v>0</v>
      </c>
    </row>
    <row r="757" spans="1:8" ht="24" customHeight="1" x14ac:dyDescent="0.2">
      <c r="A757" s="123" t="s">
        <v>686</v>
      </c>
      <c r="B757" s="124" t="s">
        <v>1092</v>
      </c>
      <c r="C757" s="123" t="s">
        <v>74</v>
      </c>
      <c r="D757" s="123" t="s">
        <v>1093</v>
      </c>
      <c r="E757" s="125" t="s">
        <v>711</v>
      </c>
      <c r="F757" s="126">
        <v>7.0000000000000007E-2</v>
      </c>
      <c r="G757" s="127"/>
      <c r="H757" s="127">
        <f>TRUNC(G757*F757,2)</f>
        <v>0</v>
      </c>
    </row>
    <row r="758" spans="1:8" ht="24" customHeight="1" x14ac:dyDescent="0.2">
      <c r="A758" s="123" t="s">
        <v>686</v>
      </c>
      <c r="B758" s="124" t="s">
        <v>802</v>
      </c>
      <c r="C758" s="123" t="s">
        <v>74</v>
      </c>
      <c r="D758" s="123" t="s">
        <v>803</v>
      </c>
      <c r="E758" s="125" t="s">
        <v>711</v>
      </c>
      <c r="F758" s="126">
        <v>7.0000000000000007E-2</v>
      </c>
      <c r="G758" s="127"/>
      <c r="H758" s="127">
        <f t="shared" ref="H758:H760" si="59">TRUNC(G758*F758,2)</f>
        <v>0</v>
      </c>
    </row>
    <row r="759" spans="1:8" ht="24" customHeight="1" x14ac:dyDescent="0.2">
      <c r="A759" s="131" t="s">
        <v>699</v>
      </c>
      <c r="B759" s="132" t="s">
        <v>1142</v>
      </c>
      <c r="C759" s="131" t="s">
        <v>74</v>
      </c>
      <c r="D759" s="131" t="s">
        <v>1143</v>
      </c>
      <c r="E759" s="133" t="s">
        <v>71</v>
      </c>
      <c r="F759" s="134">
        <v>1</v>
      </c>
      <c r="G759" s="135"/>
      <c r="H759" s="127">
        <f t="shared" si="59"/>
        <v>0</v>
      </c>
    </row>
    <row r="760" spans="1:8" ht="36" customHeight="1" x14ac:dyDescent="0.2">
      <c r="A760" s="131" t="s">
        <v>699</v>
      </c>
      <c r="B760" s="132" t="s">
        <v>1144</v>
      </c>
      <c r="C760" s="131" t="s">
        <v>74</v>
      </c>
      <c r="D760" s="131" t="s">
        <v>1145</v>
      </c>
      <c r="E760" s="133" t="s">
        <v>71</v>
      </c>
      <c r="F760" s="134">
        <v>2</v>
      </c>
      <c r="G760" s="135"/>
      <c r="H760" s="127">
        <f t="shared" si="59"/>
        <v>0</v>
      </c>
    </row>
    <row r="761" spans="1:8" x14ac:dyDescent="0.2">
      <c r="A761" s="128"/>
      <c r="B761" s="128"/>
      <c r="C761" s="128"/>
      <c r="D761" s="128"/>
      <c r="E761" s="128"/>
      <c r="F761" s="129"/>
      <c r="G761" s="128"/>
      <c r="H761" s="129"/>
    </row>
    <row r="762" spans="1:8" ht="15" thickBot="1" x14ac:dyDescent="0.25">
      <c r="A762" s="128"/>
      <c r="B762" s="128"/>
      <c r="C762" s="128"/>
      <c r="D762" s="128"/>
      <c r="E762" s="128"/>
      <c r="F762" s="228"/>
      <c r="G762" s="228"/>
      <c r="H762" s="129"/>
    </row>
    <row r="763" spans="1:8" ht="0.95" customHeight="1" thickTop="1" x14ac:dyDescent="0.2">
      <c r="A763" s="130"/>
      <c r="B763" s="130"/>
      <c r="C763" s="130"/>
      <c r="D763" s="130"/>
      <c r="E763" s="130"/>
      <c r="F763" s="130"/>
      <c r="G763" s="130"/>
      <c r="H763" s="130"/>
    </row>
    <row r="764" spans="1:8" ht="18" customHeight="1" x14ac:dyDescent="0.2">
      <c r="A764" s="115" t="s">
        <v>322</v>
      </c>
      <c r="B764" s="116" t="s">
        <v>53</v>
      </c>
      <c r="C764" s="115" t="s">
        <v>54</v>
      </c>
      <c r="D764" s="115" t="s">
        <v>55</v>
      </c>
      <c r="E764" s="117" t="s">
        <v>56</v>
      </c>
      <c r="F764" s="116" t="s">
        <v>57</v>
      </c>
      <c r="G764" s="116" t="s">
        <v>58</v>
      </c>
      <c r="H764" s="116" t="s">
        <v>60</v>
      </c>
    </row>
    <row r="765" spans="1:8" ht="24" customHeight="1" x14ac:dyDescent="0.2">
      <c r="A765" s="118" t="s">
        <v>685</v>
      </c>
      <c r="B765" s="119" t="s">
        <v>323</v>
      </c>
      <c r="C765" s="118" t="s">
        <v>66</v>
      </c>
      <c r="D765" s="118" t="s">
        <v>324</v>
      </c>
      <c r="E765" s="120" t="s">
        <v>80</v>
      </c>
      <c r="F765" s="121">
        <v>1</v>
      </c>
      <c r="G765" s="122">
        <f>SUM(H766:H769)</f>
        <v>0</v>
      </c>
      <c r="H765" s="122">
        <f>G765*F765</f>
        <v>0</v>
      </c>
    </row>
    <row r="766" spans="1:8" ht="24" customHeight="1" x14ac:dyDescent="0.2">
      <c r="A766" s="123" t="s">
        <v>686</v>
      </c>
      <c r="B766" s="124" t="s">
        <v>802</v>
      </c>
      <c r="C766" s="123" t="s">
        <v>74</v>
      </c>
      <c r="D766" s="123" t="s">
        <v>803</v>
      </c>
      <c r="E766" s="125" t="s">
        <v>711</v>
      </c>
      <c r="F766" s="126">
        <v>0.54100000000000004</v>
      </c>
      <c r="G766" s="127"/>
      <c r="H766" s="127">
        <f>TRUNC(G766*F766,2)</f>
        <v>0</v>
      </c>
    </row>
    <row r="767" spans="1:8" ht="24" customHeight="1" x14ac:dyDescent="0.2">
      <c r="A767" s="123" t="s">
        <v>686</v>
      </c>
      <c r="B767" s="124" t="s">
        <v>1092</v>
      </c>
      <c r="C767" s="123" t="s">
        <v>74</v>
      </c>
      <c r="D767" s="123" t="s">
        <v>1093</v>
      </c>
      <c r="E767" s="125" t="s">
        <v>711</v>
      </c>
      <c r="F767" s="126">
        <v>0.54100000000000004</v>
      </c>
      <c r="G767" s="127"/>
      <c r="H767" s="127">
        <f t="shared" ref="H767:H769" si="60">TRUNC(G767*F767,2)</f>
        <v>0</v>
      </c>
    </row>
    <row r="768" spans="1:8" ht="36" customHeight="1" x14ac:dyDescent="0.2">
      <c r="A768" s="131" t="s">
        <v>699</v>
      </c>
      <c r="B768" s="132" t="s">
        <v>1150</v>
      </c>
      <c r="C768" s="131" t="s">
        <v>74</v>
      </c>
      <c r="D768" s="131" t="s">
        <v>1151</v>
      </c>
      <c r="E768" s="133" t="s">
        <v>71</v>
      </c>
      <c r="F768" s="134">
        <v>4</v>
      </c>
      <c r="G768" s="135"/>
      <c r="H768" s="127">
        <f t="shared" si="60"/>
        <v>0</v>
      </c>
    </row>
    <row r="769" spans="1:8" ht="24" customHeight="1" x14ac:dyDescent="0.2">
      <c r="A769" s="131" t="s">
        <v>699</v>
      </c>
      <c r="B769" s="132" t="s">
        <v>1152</v>
      </c>
      <c r="C769" s="131" t="s">
        <v>1153</v>
      </c>
      <c r="D769" s="131" t="s">
        <v>1154</v>
      </c>
      <c r="E769" s="133" t="s">
        <v>71</v>
      </c>
      <c r="F769" s="134">
        <v>1</v>
      </c>
      <c r="G769" s="135"/>
      <c r="H769" s="127">
        <f t="shared" si="60"/>
        <v>0</v>
      </c>
    </row>
    <row r="770" spans="1:8" x14ac:dyDescent="0.2">
      <c r="A770" s="128"/>
      <c r="B770" s="128"/>
      <c r="C770" s="128"/>
      <c r="D770" s="128"/>
      <c r="E770" s="128"/>
      <c r="F770" s="129"/>
      <c r="G770" s="128"/>
      <c r="H770" s="129"/>
    </row>
    <row r="771" spans="1:8" ht="15" thickBot="1" x14ac:dyDescent="0.25">
      <c r="A771" s="128"/>
      <c r="B771" s="128"/>
      <c r="C771" s="128"/>
      <c r="D771" s="128"/>
      <c r="E771" s="128"/>
      <c r="F771" s="228"/>
      <c r="G771" s="228"/>
      <c r="H771" s="129"/>
    </row>
    <row r="772" spans="1:8" ht="0.95" customHeight="1" thickTop="1" x14ac:dyDescent="0.2">
      <c r="A772" s="130"/>
      <c r="B772" s="130"/>
      <c r="C772" s="130"/>
      <c r="D772" s="130"/>
      <c r="E772" s="130"/>
      <c r="F772" s="130"/>
      <c r="G772" s="130"/>
      <c r="H772" s="130"/>
    </row>
    <row r="773" spans="1:8" ht="18" customHeight="1" x14ac:dyDescent="0.2">
      <c r="A773" s="115" t="s">
        <v>325</v>
      </c>
      <c r="B773" s="116" t="s">
        <v>53</v>
      </c>
      <c r="C773" s="115" t="s">
        <v>54</v>
      </c>
      <c r="D773" s="115" t="s">
        <v>55</v>
      </c>
      <c r="E773" s="117" t="s">
        <v>56</v>
      </c>
      <c r="F773" s="116" t="s">
        <v>57</v>
      </c>
      <c r="G773" s="116" t="s">
        <v>58</v>
      </c>
      <c r="H773" s="116" t="s">
        <v>60</v>
      </c>
    </row>
    <row r="774" spans="1:8" ht="24" customHeight="1" x14ac:dyDescent="0.2">
      <c r="A774" s="118" t="s">
        <v>685</v>
      </c>
      <c r="B774" s="119" t="s">
        <v>326</v>
      </c>
      <c r="C774" s="118" t="s">
        <v>66</v>
      </c>
      <c r="D774" s="118" t="s">
        <v>327</v>
      </c>
      <c r="E774" s="120" t="s">
        <v>71</v>
      </c>
      <c r="F774" s="121">
        <v>1</v>
      </c>
      <c r="G774" s="122">
        <f>SUM(H775:H778)</f>
        <v>0</v>
      </c>
      <c r="H774" s="122">
        <f>G774*F774</f>
        <v>0</v>
      </c>
    </row>
    <row r="775" spans="1:8" ht="24" customHeight="1" x14ac:dyDescent="0.2">
      <c r="A775" s="123" t="s">
        <v>686</v>
      </c>
      <c r="B775" s="124" t="s">
        <v>802</v>
      </c>
      <c r="C775" s="123" t="s">
        <v>74</v>
      </c>
      <c r="D775" s="123" t="s">
        <v>803</v>
      </c>
      <c r="E775" s="125" t="s">
        <v>711</v>
      </c>
      <c r="F775" s="126">
        <v>0.54100000000000004</v>
      </c>
      <c r="G775" s="127"/>
      <c r="H775" s="127">
        <f>TRUNC(G775*F775,2)</f>
        <v>0</v>
      </c>
    </row>
    <row r="776" spans="1:8" ht="24" customHeight="1" x14ac:dyDescent="0.2">
      <c r="A776" s="123" t="s">
        <v>686</v>
      </c>
      <c r="B776" s="124" t="s">
        <v>1092</v>
      </c>
      <c r="C776" s="123" t="s">
        <v>74</v>
      </c>
      <c r="D776" s="123" t="s">
        <v>1093</v>
      </c>
      <c r="E776" s="125" t="s">
        <v>711</v>
      </c>
      <c r="F776" s="126">
        <v>0.54100000000000004</v>
      </c>
      <c r="G776" s="127"/>
      <c r="H776" s="127">
        <f t="shared" ref="H776:H778" si="61">TRUNC(G776*F776,2)</f>
        <v>0</v>
      </c>
    </row>
    <row r="777" spans="1:8" ht="36" customHeight="1" x14ac:dyDescent="0.2">
      <c r="A777" s="131" t="s">
        <v>699</v>
      </c>
      <c r="B777" s="132" t="s">
        <v>1150</v>
      </c>
      <c r="C777" s="131" t="s">
        <v>74</v>
      </c>
      <c r="D777" s="131" t="s">
        <v>1151</v>
      </c>
      <c r="E777" s="133" t="s">
        <v>71</v>
      </c>
      <c r="F777" s="134">
        <v>4</v>
      </c>
      <c r="G777" s="135"/>
      <c r="H777" s="127">
        <f t="shared" si="61"/>
        <v>0</v>
      </c>
    </row>
    <row r="778" spans="1:8" ht="36" customHeight="1" x14ac:dyDescent="0.2">
      <c r="A778" s="131" t="s">
        <v>699</v>
      </c>
      <c r="B778" s="132" t="s">
        <v>1155</v>
      </c>
      <c r="C778" s="131" t="s">
        <v>187</v>
      </c>
      <c r="D778" s="131" t="s">
        <v>1156</v>
      </c>
      <c r="E778" s="133" t="s">
        <v>80</v>
      </c>
      <c r="F778" s="134">
        <v>1</v>
      </c>
      <c r="G778" s="135"/>
      <c r="H778" s="127">
        <f t="shared" si="61"/>
        <v>0</v>
      </c>
    </row>
    <row r="779" spans="1:8" x14ac:dyDescent="0.2">
      <c r="A779" s="128"/>
      <c r="B779" s="128"/>
      <c r="C779" s="128"/>
      <c r="D779" s="128"/>
      <c r="E779" s="128"/>
      <c r="F779" s="129"/>
      <c r="G779" s="128"/>
      <c r="H779" s="129"/>
    </row>
    <row r="780" spans="1:8" ht="15" thickBot="1" x14ac:dyDescent="0.25">
      <c r="A780" s="128"/>
      <c r="B780" s="128"/>
      <c r="C780" s="128"/>
      <c r="D780" s="128"/>
      <c r="E780" s="128"/>
      <c r="F780" s="228"/>
      <c r="G780" s="228"/>
      <c r="H780" s="129"/>
    </row>
    <row r="781" spans="1:8" ht="0.95" customHeight="1" thickTop="1" x14ac:dyDescent="0.2">
      <c r="A781" s="130"/>
      <c r="B781" s="130"/>
      <c r="C781" s="130"/>
      <c r="D781" s="130"/>
      <c r="E781" s="130"/>
      <c r="F781" s="130"/>
      <c r="G781" s="130"/>
      <c r="H781" s="130"/>
    </row>
    <row r="782" spans="1:8" ht="18" customHeight="1" x14ac:dyDescent="0.2">
      <c r="A782" s="115" t="s">
        <v>328</v>
      </c>
      <c r="B782" s="116" t="s">
        <v>53</v>
      </c>
      <c r="C782" s="115" t="s">
        <v>54</v>
      </c>
      <c r="D782" s="115" t="s">
        <v>55</v>
      </c>
      <c r="E782" s="117" t="s">
        <v>56</v>
      </c>
      <c r="F782" s="116" t="s">
        <v>57</v>
      </c>
      <c r="G782" s="116" t="s">
        <v>58</v>
      </c>
      <c r="H782" s="116" t="s">
        <v>60</v>
      </c>
    </row>
    <row r="783" spans="1:8" ht="24" customHeight="1" x14ac:dyDescent="0.2">
      <c r="A783" s="118" t="s">
        <v>685</v>
      </c>
      <c r="B783" s="119" t="s">
        <v>329</v>
      </c>
      <c r="C783" s="118" t="s">
        <v>74</v>
      </c>
      <c r="D783" s="118" t="s">
        <v>330</v>
      </c>
      <c r="E783" s="120" t="s">
        <v>167</v>
      </c>
      <c r="F783" s="121">
        <v>1</v>
      </c>
      <c r="G783" s="122">
        <f>SUM(H784:H786)</f>
        <v>0</v>
      </c>
      <c r="H783" s="122">
        <f>G783*F783</f>
        <v>0</v>
      </c>
    </row>
    <row r="784" spans="1:8" ht="24" customHeight="1" x14ac:dyDescent="0.2">
      <c r="A784" s="123" t="s">
        <v>686</v>
      </c>
      <c r="B784" s="124" t="s">
        <v>1092</v>
      </c>
      <c r="C784" s="123" t="s">
        <v>74</v>
      </c>
      <c r="D784" s="123" t="s">
        <v>1093</v>
      </c>
      <c r="E784" s="125" t="s">
        <v>711</v>
      </c>
      <c r="F784" s="126">
        <v>0.129</v>
      </c>
      <c r="G784" s="127"/>
      <c r="H784" s="127">
        <f>TRUNC(G784*F784,2)</f>
        <v>0</v>
      </c>
    </row>
    <row r="785" spans="1:8" ht="24" customHeight="1" x14ac:dyDescent="0.2">
      <c r="A785" s="123" t="s">
        <v>686</v>
      </c>
      <c r="B785" s="124" t="s">
        <v>802</v>
      </c>
      <c r="C785" s="123" t="s">
        <v>74</v>
      </c>
      <c r="D785" s="123" t="s">
        <v>803</v>
      </c>
      <c r="E785" s="125" t="s">
        <v>711</v>
      </c>
      <c r="F785" s="126">
        <v>0.129</v>
      </c>
      <c r="G785" s="127"/>
      <c r="H785" s="127">
        <f t="shared" ref="H785:H786" si="62">TRUNC(G785*F785,2)</f>
        <v>0</v>
      </c>
    </row>
    <row r="786" spans="1:8" ht="24" customHeight="1" x14ac:dyDescent="0.2">
      <c r="A786" s="131" t="s">
        <v>699</v>
      </c>
      <c r="B786" s="132" t="s">
        <v>1157</v>
      </c>
      <c r="C786" s="131" t="s">
        <v>74</v>
      </c>
      <c r="D786" s="131" t="s">
        <v>1158</v>
      </c>
      <c r="E786" s="133" t="s">
        <v>167</v>
      </c>
      <c r="F786" s="134">
        <v>1.1000000000000001</v>
      </c>
      <c r="G786" s="135"/>
      <c r="H786" s="127">
        <f t="shared" si="62"/>
        <v>0</v>
      </c>
    </row>
    <row r="787" spans="1:8" x14ac:dyDescent="0.2">
      <c r="A787" s="128"/>
      <c r="B787" s="128"/>
      <c r="C787" s="128"/>
      <c r="D787" s="128"/>
      <c r="E787" s="128"/>
      <c r="F787" s="129"/>
      <c r="G787" s="128"/>
      <c r="H787" s="129"/>
    </row>
    <row r="788" spans="1:8" ht="15" thickBot="1" x14ac:dyDescent="0.25">
      <c r="A788" s="128"/>
      <c r="B788" s="128"/>
      <c r="C788" s="128"/>
      <c r="D788" s="128"/>
      <c r="E788" s="128"/>
      <c r="F788" s="228"/>
      <c r="G788" s="228"/>
      <c r="H788" s="129"/>
    </row>
    <row r="789" spans="1:8" ht="0.95" customHeight="1" thickTop="1" x14ac:dyDescent="0.2">
      <c r="A789" s="130"/>
      <c r="B789" s="130"/>
      <c r="C789" s="130"/>
      <c r="D789" s="130"/>
      <c r="E789" s="130"/>
      <c r="F789" s="130"/>
      <c r="G789" s="130"/>
      <c r="H789" s="130"/>
    </row>
    <row r="790" spans="1:8" ht="18" customHeight="1" x14ac:dyDescent="0.2">
      <c r="A790" s="115" t="s">
        <v>331</v>
      </c>
      <c r="B790" s="116" t="s">
        <v>53</v>
      </c>
      <c r="C790" s="115" t="s">
        <v>54</v>
      </c>
      <c r="D790" s="115" t="s">
        <v>55</v>
      </c>
      <c r="E790" s="117" t="s">
        <v>56</v>
      </c>
      <c r="F790" s="116" t="s">
        <v>57</v>
      </c>
      <c r="G790" s="116" t="s">
        <v>58</v>
      </c>
      <c r="H790" s="116" t="s">
        <v>60</v>
      </c>
    </row>
    <row r="791" spans="1:8" ht="36" customHeight="1" x14ac:dyDescent="0.2">
      <c r="A791" s="118" t="s">
        <v>685</v>
      </c>
      <c r="B791" s="119" t="s">
        <v>332</v>
      </c>
      <c r="C791" s="118" t="s">
        <v>74</v>
      </c>
      <c r="D791" s="118" t="s">
        <v>333</v>
      </c>
      <c r="E791" s="120" t="s">
        <v>167</v>
      </c>
      <c r="F791" s="121">
        <v>1</v>
      </c>
      <c r="G791" s="122">
        <f>SUM(H792:H795)</f>
        <v>0</v>
      </c>
      <c r="H791" s="122">
        <f>G791*F791</f>
        <v>0</v>
      </c>
    </row>
    <row r="792" spans="1:8" ht="24" customHeight="1" x14ac:dyDescent="0.2">
      <c r="A792" s="123" t="s">
        <v>686</v>
      </c>
      <c r="B792" s="124" t="s">
        <v>1092</v>
      </c>
      <c r="C792" s="123" t="s">
        <v>74</v>
      </c>
      <c r="D792" s="123" t="s">
        <v>1093</v>
      </c>
      <c r="E792" s="125" t="s">
        <v>711</v>
      </c>
      <c r="F792" s="126">
        <v>0.126</v>
      </c>
      <c r="G792" s="127"/>
      <c r="H792" s="127">
        <f>TRUNC(G792*F792,2)</f>
        <v>0</v>
      </c>
    </row>
    <row r="793" spans="1:8" ht="24" customHeight="1" x14ac:dyDescent="0.2">
      <c r="A793" s="123" t="s">
        <v>686</v>
      </c>
      <c r="B793" s="124" t="s">
        <v>802</v>
      </c>
      <c r="C793" s="123" t="s">
        <v>74</v>
      </c>
      <c r="D793" s="123" t="s">
        <v>803</v>
      </c>
      <c r="E793" s="125" t="s">
        <v>711</v>
      </c>
      <c r="F793" s="126">
        <v>0.126</v>
      </c>
      <c r="G793" s="127"/>
      <c r="H793" s="127">
        <f t="shared" ref="H793:H795" si="63">TRUNC(G793*F793,2)</f>
        <v>0</v>
      </c>
    </row>
    <row r="794" spans="1:8" ht="24" customHeight="1" x14ac:dyDescent="0.2">
      <c r="A794" s="131" t="s">
        <v>699</v>
      </c>
      <c r="B794" s="132" t="s">
        <v>1159</v>
      </c>
      <c r="C794" s="131" t="s">
        <v>74</v>
      </c>
      <c r="D794" s="131" t="s">
        <v>1160</v>
      </c>
      <c r="E794" s="133" t="s">
        <v>634</v>
      </c>
      <c r="F794" s="134">
        <v>2E-3</v>
      </c>
      <c r="G794" s="135"/>
      <c r="H794" s="127">
        <f t="shared" si="63"/>
        <v>0</v>
      </c>
    </row>
    <row r="795" spans="1:8" ht="24" customHeight="1" x14ac:dyDescent="0.2">
      <c r="A795" s="131" t="s">
        <v>699</v>
      </c>
      <c r="B795" s="132" t="s">
        <v>1161</v>
      </c>
      <c r="C795" s="131" t="s">
        <v>74</v>
      </c>
      <c r="D795" s="131" t="s">
        <v>1162</v>
      </c>
      <c r="E795" s="133" t="s">
        <v>167</v>
      </c>
      <c r="F795" s="134">
        <v>1.0169999999999999</v>
      </c>
      <c r="G795" s="135"/>
      <c r="H795" s="127">
        <f t="shared" si="63"/>
        <v>0</v>
      </c>
    </row>
    <row r="796" spans="1:8" x14ac:dyDescent="0.2">
      <c r="A796" s="128"/>
      <c r="B796" s="128"/>
      <c r="C796" s="128"/>
      <c r="D796" s="128"/>
      <c r="E796" s="128"/>
      <c r="F796" s="129"/>
      <c r="G796" s="128"/>
      <c r="H796" s="129"/>
    </row>
    <row r="797" spans="1:8" ht="15" thickBot="1" x14ac:dyDescent="0.25">
      <c r="A797" s="128"/>
      <c r="B797" s="128"/>
      <c r="C797" s="128"/>
      <c r="D797" s="128"/>
      <c r="E797" s="128"/>
      <c r="F797" s="228"/>
      <c r="G797" s="228"/>
      <c r="H797" s="129"/>
    </row>
    <row r="798" spans="1:8" ht="0.95" customHeight="1" thickTop="1" x14ac:dyDescent="0.2">
      <c r="A798" s="130"/>
      <c r="B798" s="130"/>
      <c r="C798" s="130"/>
      <c r="D798" s="130"/>
      <c r="E798" s="130"/>
      <c r="F798" s="130"/>
      <c r="G798" s="130"/>
      <c r="H798" s="130"/>
    </row>
    <row r="799" spans="1:8" ht="18" customHeight="1" x14ac:dyDescent="0.2">
      <c r="A799" s="115" t="s">
        <v>334</v>
      </c>
      <c r="B799" s="116" t="s">
        <v>53</v>
      </c>
      <c r="C799" s="115" t="s">
        <v>54</v>
      </c>
      <c r="D799" s="115" t="s">
        <v>55</v>
      </c>
      <c r="E799" s="117" t="s">
        <v>56</v>
      </c>
      <c r="F799" s="116" t="s">
        <v>57</v>
      </c>
      <c r="G799" s="116" t="s">
        <v>58</v>
      </c>
      <c r="H799" s="116" t="s">
        <v>60</v>
      </c>
    </row>
    <row r="800" spans="1:8" ht="24" customHeight="1" x14ac:dyDescent="0.2">
      <c r="A800" s="118" t="s">
        <v>685</v>
      </c>
      <c r="B800" s="119" t="s">
        <v>335</v>
      </c>
      <c r="C800" s="118" t="s">
        <v>74</v>
      </c>
      <c r="D800" s="118" t="s">
        <v>336</v>
      </c>
      <c r="E800" s="120" t="s">
        <v>167</v>
      </c>
      <c r="F800" s="121">
        <v>1</v>
      </c>
      <c r="G800" s="122">
        <f>SUM(H801:H803)</f>
        <v>0</v>
      </c>
      <c r="H800" s="122">
        <f>G800*F800</f>
        <v>0</v>
      </c>
    </row>
    <row r="801" spans="1:8" ht="24" customHeight="1" x14ac:dyDescent="0.2">
      <c r="A801" s="123" t="s">
        <v>686</v>
      </c>
      <c r="B801" s="124" t="s">
        <v>1092</v>
      </c>
      <c r="C801" s="123" t="s">
        <v>74</v>
      </c>
      <c r="D801" s="123" t="s">
        <v>1093</v>
      </c>
      <c r="E801" s="125" t="s">
        <v>711</v>
      </c>
      <c r="F801" s="126">
        <v>0.112</v>
      </c>
      <c r="G801" s="127"/>
      <c r="H801" s="127">
        <f>TRUNC(G801*F801,2)</f>
        <v>0</v>
      </c>
    </row>
    <row r="802" spans="1:8" ht="24" customHeight="1" x14ac:dyDescent="0.2">
      <c r="A802" s="123" t="s">
        <v>686</v>
      </c>
      <c r="B802" s="124" t="s">
        <v>802</v>
      </c>
      <c r="C802" s="123" t="s">
        <v>74</v>
      </c>
      <c r="D802" s="123" t="s">
        <v>803</v>
      </c>
      <c r="E802" s="125" t="s">
        <v>711</v>
      </c>
      <c r="F802" s="126">
        <v>0.112</v>
      </c>
      <c r="G802" s="127"/>
      <c r="H802" s="127">
        <f t="shared" ref="H802:H803" si="64">TRUNC(G802*F802,2)</f>
        <v>0</v>
      </c>
    </row>
    <row r="803" spans="1:8" ht="24" customHeight="1" x14ac:dyDescent="0.2">
      <c r="A803" s="131" t="s">
        <v>699</v>
      </c>
      <c r="B803" s="132" t="s">
        <v>1163</v>
      </c>
      <c r="C803" s="131" t="s">
        <v>74</v>
      </c>
      <c r="D803" s="131" t="s">
        <v>1164</v>
      </c>
      <c r="E803" s="133" t="s">
        <v>167</v>
      </c>
      <c r="F803" s="134">
        <v>1.1000000000000001</v>
      </c>
      <c r="G803" s="135"/>
      <c r="H803" s="127">
        <f t="shared" si="64"/>
        <v>0</v>
      </c>
    </row>
    <row r="804" spans="1:8" x14ac:dyDescent="0.2">
      <c r="A804" s="128"/>
      <c r="B804" s="128"/>
      <c r="C804" s="128"/>
      <c r="D804" s="128"/>
      <c r="E804" s="128"/>
      <c r="F804" s="129"/>
      <c r="G804" s="128"/>
      <c r="H804" s="129"/>
    </row>
    <row r="805" spans="1:8" ht="15" thickBot="1" x14ac:dyDescent="0.25">
      <c r="A805" s="128"/>
      <c r="B805" s="128"/>
      <c r="C805" s="128"/>
      <c r="D805" s="128"/>
      <c r="E805" s="128"/>
      <c r="F805" s="228"/>
      <c r="G805" s="228"/>
      <c r="H805" s="129"/>
    </row>
    <row r="806" spans="1:8" ht="0.95" customHeight="1" thickTop="1" x14ac:dyDescent="0.2">
      <c r="A806" s="130"/>
      <c r="B806" s="130"/>
      <c r="C806" s="130"/>
      <c r="D806" s="130"/>
      <c r="E806" s="130"/>
      <c r="F806" s="130"/>
      <c r="G806" s="130"/>
      <c r="H806" s="130"/>
    </row>
    <row r="807" spans="1:8" ht="18" customHeight="1" x14ac:dyDescent="0.2">
      <c r="A807" s="115" t="s">
        <v>338</v>
      </c>
      <c r="B807" s="116" t="s">
        <v>53</v>
      </c>
      <c r="C807" s="115" t="s">
        <v>54</v>
      </c>
      <c r="D807" s="115" t="s">
        <v>55</v>
      </c>
      <c r="E807" s="117" t="s">
        <v>56</v>
      </c>
      <c r="F807" s="116" t="s">
        <v>57</v>
      </c>
      <c r="G807" s="116" t="s">
        <v>58</v>
      </c>
      <c r="H807" s="116" t="s">
        <v>60</v>
      </c>
    </row>
    <row r="808" spans="1:8" ht="36" customHeight="1" x14ac:dyDescent="0.2">
      <c r="A808" s="118" t="s">
        <v>685</v>
      </c>
      <c r="B808" s="119" t="s">
        <v>339</v>
      </c>
      <c r="C808" s="118" t="s">
        <v>74</v>
      </c>
      <c r="D808" s="118" t="s">
        <v>340</v>
      </c>
      <c r="E808" s="120" t="s">
        <v>167</v>
      </c>
      <c r="F808" s="121">
        <v>1</v>
      </c>
      <c r="G808" s="122">
        <f>SUM(H809:H812)</f>
        <v>0</v>
      </c>
      <c r="H808" s="122">
        <f>G808*F808</f>
        <v>0</v>
      </c>
    </row>
    <row r="809" spans="1:8" ht="24" customHeight="1" x14ac:dyDescent="0.2">
      <c r="A809" s="123" t="s">
        <v>686</v>
      </c>
      <c r="B809" s="124" t="s">
        <v>1092</v>
      </c>
      <c r="C809" s="123" t="s">
        <v>74</v>
      </c>
      <c r="D809" s="123" t="s">
        <v>1093</v>
      </c>
      <c r="E809" s="125" t="s">
        <v>711</v>
      </c>
      <c r="F809" s="126">
        <v>0.10199999999999999</v>
      </c>
      <c r="G809" s="127"/>
      <c r="H809" s="127">
        <f>TRUNC(G809*F809,2)</f>
        <v>0</v>
      </c>
    </row>
    <row r="810" spans="1:8" ht="24" customHeight="1" x14ac:dyDescent="0.2">
      <c r="A810" s="123" t="s">
        <v>686</v>
      </c>
      <c r="B810" s="124" t="s">
        <v>802</v>
      </c>
      <c r="C810" s="123" t="s">
        <v>74</v>
      </c>
      <c r="D810" s="123" t="s">
        <v>803</v>
      </c>
      <c r="E810" s="125" t="s">
        <v>711</v>
      </c>
      <c r="F810" s="126">
        <v>0.10199999999999999</v>
      </c>
      <c r="G810" s="127"/>
      <c r="H810" s="127">
        <f t="shared" ref="H810:H812" si="65">TRUNC(G810*F810,2)</f>
        <v>0</v>
      </c>
    </row>
    <row r="811" spans="1:8" ht="24" customHeight="1" x14ac:dyDescent="0.2">
      <c r="A811" s="131" t="s">
        <v>699</v>
      </c>
      <c r="B811" s="132" t="s">
        <v>1159</v>
      </c>
      <c r="C811" s="131" t="s">
        <v>74</v>
      </c>
      <c r="D811" s="131" t="s">
        <v>1160</v>
      </c>
      <c r="E811" s="133" t="s">
        <v>634</v>
      </c>
      <c r="F811" s="134">
        <v>1.8E-3</v>
      </c>
      <c r="G811" s="135"/>
      <c r="H811" s="127">
        <f t="shared" si="65"/>
        <v>0</v>
      </c>
    </row>
    <row r="812" spans="1:8" ht="24" customHeight="1" x14ac:dyDescent="0.2">
      <c r="A812" s="131" t="s">
        <v>699</v>
      </c>
      <c r="B812" s="132" t="s">
        <v>1165</v>
      </c>
      <c r="C812" s="131" t="s">
        <v>74</v>
      </c>
      <c r="D812" s="131" t="s">
        <v>1166</v>
      </c>
      <c r="E812" s="133" t="s">
        <v>167</v>
      </c>
      <c r="F812" s="134">
        <v>1.0169999999999999</v>
      </c>
      <c r="G812" s="135"/>
      <c r="H812" s="127">
        <f t="shared" si="65"/>
        <v>0</v>
      </c>
    </row>
    <row r="813" spans="1:8" x14ac:dyDescent="0.2">
      <c r="A813" s="128"/>
      <c r="B813" s="128"/>
      <c r="C813" s="128"/>
      <c r="D813" s="128"/>
      <c r="E813" s="128"/>
      <c r="F813" s="129"/>
      <c r="G813" s="128"/>
      <c r="H813" s="129"/>
    </row>
    <row r="814" spans="1:8" ht="15" thickBot="1" x14ac:dyDescent="0.25">
      <c r="A814" s="128"/>
      <c r="B814" s="128"/>
      <c r="C814" s="128"/>
      <c r="D814" s="128"/>
      <c r="E814" s="128"/>
      <c r="F814" s="228"/>
      <c r="G814" s="228"/>
      <c r="H814" s="129"/>
    </row>
    <row r="815" spans="1:8" ht="0.95" customHeight="1" thickTop="1" x14ac:dyDescent="0.2">
      <c r="A815" s="130"/>
      <c r="B815" s="130"/>
      <c r="C815" s="130"/>
      <c r="D815" s="130"/>
      <c r="E815" s="130"/>
      <c r="F815" s="130"/>
      <c r="G815" s="130"/>
      <c r="H815" s="130"/>
    </row>
    <row r="816" spans="1:8" ht="18" customHeight="1" x14ac:dyDescent="0.2">
      <c r="A816" s="115" t="s">
        <v>341</v>
      </c>
      <c r="B816" s="116" t="s">
        <v>53</v>
      </c>
      <c r="C816" s="115" t="s">
        <v>54</v>
      </c>
      <c r="D816" s="115" t="s">
        <v>55</v>
      </c>
      <c r="E816" s="117" t="s">
        <v>56</v>
      </c>
      <c r="F816" s="116" t="s">
        <v>57</v>
      </c>
      <c r="G816" s="116" t="s">
        <v>58</v>
      </c>
      <c r="H816" s="116" t="s">
        <v>60</v>
      </c>
    </row>
    <row r="817" spans="1:8" ht="36" customHeight="1" x14ac:dyDescent="0.2">
      <c r="A817" s="118" t="s">
        <v>685</v>
      </c>
      <c r="B817" s="119" t="s">
        <v>342</v>
      </c>
      <c r="C817" s="118" t="s">
        <v>74</v>
      </c>
      <c r="D817" s="118" t="s">
        <v>343</v>
      </c>
      <c r="E817" s="120" t="s">
        <v>71</v>
      </c>
      <c r="F817" s="121">
        <v>1</v>
      </c>
      <c r="G817" s="122">
        <f>SUM(H818:H820)</f>
        <v>0</v>
      </c>
      <c r="H817" s="122">
        <f>G817*F817</f>
        <v>0</v>
      </c>
    </row>
    <row r="818" spans="1:8" ht="24" customHeight="1" x14ac:dyDescent="0.2">
      <c r="A818" s="123" t="s">
        <v>686</v>
      </c>
      <c r="B818" s="124" t="s">
        <v>1092</v>
      </c>
      <c r="C818" s="123" t="s">
        <v>74</v>
      </c>
      <c r="D818" s="123" t="s">
        <v>1093</v>
      </c>
      <c r="E818" s="125" t="s">
        <v>711</v>
      </c>
      <c r="F818" s="126">
        <v>7.4800000000000005E-2</v>
      </c>
      <c r="G818" s="127"/>
      <c r="H818" s="127">
        <f>TRUNC(G818*F818,2)</f>
        <v>0</v>
      </c>
    </row>
    <row r="819" spans="1:8" ht="24" customHeight="1" x14ac:dyDescent="0.2">
      <c r="A819" s="123" t="s">
        <v>686</v>
      </c>
      <c r="B819" s="124" t="s">
        <v>802</v>
      </c>
      <c r="C819" s="123" t="s">
        <v>74</v>
      </c>
      <c r="D819" s="123" t="s">
        <v>803</v>
      </c>
      <c r="E819" s="125" t="s">
        <v>711</v>
      </c>
      <c r="F819" s="126">
        <v>0.17949999999999999</v>
      </c>
      <c r="G819" s="127"/>
      <c r="H819" s="127">
        <f t="shared" ref="H819:H820" si="66">TRUNC(G819*F819,2)</f>
        <v>0</v>
      </c>
    </row>
    <row r="820" spans="1:8" ht="24" customHeight="1" x14ac:dyDescent="0.2">
      <c r="A820" s="131" t="s">
        <v>699</v>
      </c>
      <c r="B820" s="132" t="s">
        <v>1167</v>
      </c>
      <c r="C820" s="131" t="s">
        <v>74</v>
      </c>
      <c r="D820" s="131" t="s">
        <v>1168</v>
      </c>
      <c r="E820" s="133" t="s">
        <v>71</v>
      </c>
      <c r="F820" s="134">
        <v>1</v>
      </c>
      <c r="G820" s="135"/>
      <c r="H820" s="127">
        <f t="shared" si="66"/>
        <v>0</v>
      </c>
    </row>
    <row r="821" spans="1:8" x14ac:dyDescent="0.2">
      <c r="A821" s="128"/>
      <c r="B821" s="128"/>
      <c r="C821" s="128"/>
      <c r="D821" s="128"/>
      <c r="E821" s="128"/>
      <c r="F821" s="129"/>
      <c r="G821" s="128"/>
      <c r="H821" s="129"/>
    </row>
    <row r="822" spans="1:8" ht="15" thickBot="1" x14ac:dyDescent="0.25">
      <c r="A822" s="128"/>
      <c r="B822" s="128"/>
      <c r="C822" s="128"/>
      <c r="D822" s="128"/>
      <c r="E822" s="128"/>
      <c r="F822" s="228"/>
      <c r="G822" s="228"/>
      <c r="H822" s="129"/>
    </row>
    <row r="823" spans="1:8" ht="0.95" customHeight="1" thickTop="1" x14ac:dyDescent="0.2">
      <c r="A823" s="130"/>
      <c r="B823" s="130"/>
      <c r="C823" s="130"/>
      <c r="D823" s="130"/>
      <c r="E823" s="130"/>
      <c r="F823" s="130"/>
      <c r="G823" s="130"/>
      <c r="H823" s="130"/>
    </row>
    <row r="824" spans="1:8" ht="18" customHeight="1" x14ac:dyDescent="0.2">
      <c r="A824" s="115" t="s">
        <v>344</v>
      </c>
      <c r="B824" s="116" t="s">
        <v>53</v>
      </c>
      <c r="C824" s="115" t="s">
        <v>54</v>
      </c>
      <c r="D824" s="115" t="s">
        <v>55</v>
      </c>
      <c r="E824" s="117" t="s">
        <v>56</v>
      </c>
      <c r="F824" s="116" t="s">
        <v>57</v>
      </c>
      <c r="G824" s="116" t="s">
        <v>58</v>
      </c>
      <c r="H824" s="116" t="s">
        <v>60</v>
      </c>
    </row>
    <row r="825" spans="1:8" ht="24" customHeight="1" x14ac:dyDescent="0.2">
      <c r="A825" s="118" t="s">
        <v>685</v>
      </c>
      <c r="B825" s="119" t="s">
        <v>345</v>
      </c>
      <c r="C825" s="118" t="s">
        <v>66</v>
      </c>
      <c r="D825" s="118" t="s">
        <v>346</v>
      </c>
      <c r="E825" s="120" t="s">
        <v>80</v>
      </c>
      <c r="F825" s="121">
        <v>1</v>
      </c>
      <c r="G825" s="122">
        <f>SUM(H826:H829)</f>
        <v>0</v>
      </c>
      <c r="H825" s="122">
        <f>G825*F825</f>
        <v>0</v>
      </c>
    </row>
    <row r="826" spans="1:8" ht="24" customHeight="1" x14ac:dyDescent="0.2">
      <c r="A826" s="123" t="s">
        <v>686</v>
      </c>
      <c r="B826" s="124" t="s">
        <v>802</v>
      </c>
      <c r="C826" s="123" t="s">
        <v>74</v>
      </c>
      <c r="D826" s="123" t="s">
        <v>803</v>
      </c>
      <c r="E826" s="125" t="s">
        <v>711</v>
      </c>
      <c r="F826" s="126">
        <v>0.55179999999999996</v>
      </c>
      <c r="G826" s="127"/>
      <c r="H826" s="127">
        <f>TRUNC(G826*F826,2)</f>
        <v>0</v>
      </c>
    </row>
    <row r="827" spans="1:8" ht="24" customHeight="1" x14ac:dyDescent="0.2">
      <c r="A827" s="123" t="s">
        <v>686</v>
      </c>
      <c r="B827" s="124" t="s">
        <v>1092</v>
      </c>
      <c r="C827" s="123" t="s">
        <v>74</v>
      </c>
      <c r="D827" s="123" t="s">
        <v>1093</v>
      </c>
      <c r="E827" s="125" t="s">
        <v>711</v>
      </c>
      <c r="F827" s="126">
        <v>0.22989999999999999</v>
      </c>
      <c r="G827" s="127"/>
      <c r="H827" s="127">
        <f t="shared" ref="H827:H829" si="67">TRUNC(G827*F827,2)</f>
        <v>0</v>
      </c>
    </row>
    <row r="828" spans="1:8" ht="24" customHeight="1" x14ac:dyDescent="0.2">
      <c r="A828" s="123" t="s">
        <v>686</v>
      </c>
      <c r="B828" s="124" t="s">
        <v>1169</v>
      </c>
      <c r="C828" s="123" t="s">
        <v>74</v>
      </c>
      <c r="D828" s="123" t="s">
        <v>1170</v>
      </c>
      <c r="E828" s="125" t="s">
        <v>71</v>
      </c>
      <c r="F828" s="126">
        <v>1</v>
      </c>
      <c r="G828" s="127"/>
      <c r="H828" s="127">
        <f t="shared" si="67"/>
        <v>0</v>
      </c>
    </row>
    <row r="829" spans="1:8" ht="36" customHeight="1" x14ac:dyDescent="0.2">
      <c r="A829" s="131" t="s">
        <v>699</v>
      </c>
      <c r="B829" s="132" t="s">
        <v>1171</v>
      </c>
      <c r="C829" s="131" t="s">
        <v>74</v>
      </c>
      <c r="D829" s="131" t="s">
        <v>1172</v>
      </c>
      <c r="E829" s="133" t="s">
        <v>71</v>
      </c>
      <c r="F829" s="134">
        <v>1</v>
      </c>
      <c r="G829" s="135"/>
      <c r="H829" s="127">
        <f t="shared" si="67"/>
        <v>0</v>
      </c>
    </row>
    <row r="830" spans="1:8" x14ac:dyDescent="0.2">
      <c r="A830" s="128"/>
      <c r="B830" s="128"/>
      <c r="C830" s="128"/>
      <c r="D830" s="128"/>
      <c r="E830" s="128"/>
      <c r="F830" s="129"/>
      <c r="G830" s="128"/>
      <c r="H830" s="129"/>
    </row>
    <row r="831" spans="1:8" ht="15" thickBot="1" x14ac:dyDescent="0.25">
      <c r="A831" s="128"/>
      <c r="B831" s="128"/>
      <c r="C831" s="128"/>
      <c r="D831" s="128"/>
      <c r="E831" s="128"/>
      <c r="F831" s="228"/>
      <c r="G831" s="228"/>
      <c r="H831" s="129"/>
    </row>
    <row r="832" spans="1:8" ht="0.95" customHeight="1" thickTop="1" x14ac:dyDescent="0.2">
      <c r="A832" s="130"/>
      <c r="B832" s="130"/>
      <c r="C832" s="130"/>
      <c r="D832" s="130"/>
      <c r="E832" s="130"/>
      <c r="F832" s="130"/>
      <c r="G832" s="130"/>
      <c r="H832" s="130"/>
    </row>
    <row r="833" spans="1:8" ht="18" customHeight="1" x14ac:dyDescent="0.2">
      <c r="A833" s="115" t="s">
        <v>347</v>
      </c>
      <c r="B833" s="116" t="s">
        <v>53</v>
      </c>
      <c r="C833" s="115" t="s">
        <v>54</v>
      </c>
      <c r="D833" s="115" t="s">
        <v>55</v>
      </c>
      <c r="E833" s="117" t="s">
        <v>56</v>
      </c>
      <c r="F833" s="116" t="s">
        <v>57</v>
      </c>
      <c r="G833" s="116" t="s">
        <v>58</v>
      </c>
      <c r="H833" s="116" t="s">
        <v>60</v>
      </c>
    </row>
    <row r="834" spans="1:8" ht="36" customHeight="1" x14ac:dyDescent="0.2">
      <c r="A834" s="118" t="s">
        <v>685</v>
      </c>
      <c r="B834" s="119" t="s">
        <v>348</v>
      </c>
      <c r="C834" s="118" t="s">
        <v>74</v>
      </c>
      <c r="D834" s="118" t="s">
        <v>349</v>
      </c>
      <c r="E834" s="120" t="s">
        <v>71</v>
      </c>
      <c r="F834" s="121">
        <v>1</v>
      </c>
      <c r="G834" s="122">
        <f>SUM(H835:H837)</f>
        <v>0</v>
      </c>
      <c r="H834" s="122">
        <f>G834*F834</f>
        <v>0</v>
      </c>
    </row>
    <row r="835" spans="1:8" ht="24" customHeight="1" x14ac:dyDescent="0.2">
      <c r="A835" s="123" t="s">
        <v>686</v>
      </c>
      <c r="B835" s="124" t="s">
        <v>1092</v>
      </c>
      <c r="C835" s="123" t="s">
        <v>74</v>
      </c>
      <c r="D835" s="123" t="s">
        <v>1093</v>
      </c>
      <c r="E835" s="125" t="s">
        <v>711</v>
      </c>
      <c r="F835" s="126">
        <v>0.22309999999999999</v>
      </c>
      <c r="G835" s="127"/>
      <c r="H835" s="127">
        <f>TRUNC(G835*F835,2)</f>
        <v>0</v>
      </c>
    </row>
    <row r="836" spans="1:8" ht="24" customHeight="1" x14ac:dyDescent="0.2">
      <c r="A836" s="123" t="s">
        <v>686</v>
      </c>
      <c r="B836" s="124" t="s">
        <v>802</v>
      </c>
      <c r="C836" s="123" t="s">
        <v>74</v>
      </c>
      <c r="D836" s="123" t="s">
        <v>803</v>
      </c>
      <c r="E836" s="125" t="s">
        <v>711</v>
      </c>
      <c r="F836" s="126">
        <v>0.53549999999999998</v>
      </c>
      <c r="G836" s="127"/>
      <c r="H836" s="127">
        <f t="shared" ref="H836:H837" si="68">TRUNC(G836*F836,2)</f>
        <v>0</v>
      </c>
    </row>
    <row r="837" spans="1:8" ht="24" customHeight="1" x14ac:dyDescent="0.2">
      <c r="A837" s="131" t="s">
        <v>699</v>
      </c>
      <c r="B837" s="132" t="s">
        <v>1173</v>
      </c>
      <c r="C837" s="131" t="s">
        <v>74</v>
      </c>
      <c r="D837" s="131" t="s">
        <v>1174</v>
      </c>
      <c r="E837" s="133" t="s">
        <v>71</v>
      </c>
      <c r="F837" s="134">
        <v>1</v>
      </c>
      <c r="G837" s="135"/>
      <c r="H837" s="127">
        <f t="shared" si="68"/>
        <v>0</v>
      </c>
    </row>
    <row r="838" spans="1:8" x14ac:dyDescent="0.2">
      <c r="A838" s="128"/>
      <c r="B838" s="128"/>
      <c r="C838" s="128"/>
      <c r="D838" s="128"/>
      <c r="E838" s="128"/>
      <c r="F838" s="129"/>
      <c r="G838" s="128"/>
      <c r="H838" s="129"/>
    </row>
    <row r="839" spans="1:8" ht="15" thickBot="1" x14ac:dyDescent="0.25">
      <c r="A839" s="128"/>
      <c r="B839" s="128"/>
      <c r="C839" s="128"/>
      <c r="D839" s="128"/>
      <c r="E839" s="128"/>
      <c r="F839" s="228"/>
      <c r="G839" s="228"/>
      <c r="H839" s="129"/>
    </row>
    <row r="840" spans="1:8" ht="0.95" customHeight="1" thickTop="1" x14ac:dyDescent="0.2">
      <c r="A840" s="130"/>
      <c r="B840" s="130"/>
      <c r="C840" s="130"/>
      <c r="D840" s="130"/>
      <c r="E840" s="130"/>
      <c r="F840" s="130"/>
      <c r="G840" s="130"/>
      <c r="H840" s="130"/>
    </row>
    <row r="841" spans="1:8" ht="18" customHeight="1" x14ac:dyDescent="0.2">
      <c r="A841" s="115" t="s">
        <v>350</v>
      </c>
      <c r="B841" s="116" t="s">
        <v>53</v>
      </c>
      <c r="C841" s="115" t="s">
        <v>54</v>
      </c>
      <c r="D841" s="115" t="s">
        <v>55</v>
      </c>
      <c r="E841" s="117" t="s">
        <v>56</v>
      </c>
      <c r="F841" s="116" t="s">
        <v>57</v>
      </c>
      <c r="G841" s="116" t="s">
        <v>58</v>
      </c>
      <c r="H841" s="116" t="s">
        <v>60</v>
      </c>
    </row>
    <row r="842" spans="1:8" ht="48" customHeight="1" x14ac:dyDescent="0.2">
      <c r="A842" s="118" t="s">
        <v>685</v>
      </c>
      <c r="B842" s="119" t="s">
        <v>351</v>
      </c>
      <c r="C842" s="118" t="s">
        <v>74</v>
      </c>
      <c r="D842" s="118" t="s">
        <v>352</v>
      </c>
      <c r="E842" s="120" t="s">
        <v>71</v>
      </c>
      <c r="F842" s="121">
        <v>1</v>
      </c>
      <c r="G842" s="122">
        <f>SUM(H843:H845)</f>
        <v>0</v>
      </c>
      <c r="H842" s="122">
        <f>G842*F842</f>
        <v>0</v>
      </c>
    </row>
    <row r="843" spans="1:8" ht="24" customHeight="1" x14ac:dyDescent="0.2">
      <c r="A843" s="123" t="s">
        <v>686</v>
      </c>
      <c r="B843" s="124" t="s">
        <v>1092</v>
      </c>
      <c r="C843" s="123" t="s">
        <v>74</v>
      </c>
      <c r="D843" s="123" t="s">
        <v>1093</v>
      </c>
      <c r="E843" s="125" t="s">
        <v>711</v>
      </c>
      <c r="F843" s="126">
        <v>2.5</v>
      </c>
      <c r="G843" s="127"/>
      <c r="H843" s="127">
        <f>TRUNC(G843*F843,2)</f>
        <v>0</v>
      </c>
    </row>
    <row r="844" spans="1:8" ht="24" customHeight="1" x14ac:dyDescent="0.2">
      <c r="A844" s="123" t="s">
        <v>686</v>
      </c>
      <c r="B844" s="124" t="s">
        <v>802</v>
      </c>
      <c r="C844" s="123" t="s">
        <v>74</v>
      </c>
      <c r="D844" s="123" t="s">
        <v>803</v>
      </c>
      <c r="E844" s="125" t="s">
        <v>711</v>
      </c>
      <c r="F844" s="126">
        <v>2.5</v>
      </c>
      <c r="G844" s="127"/>
      <c r="H844" s="127">
        <f t="shared" ref="H844:H845" si="69">TRUNC(G844*F844,2)</f>
        <v>0</v>
      </c>
    </row>
    <row r="845" spans="1:8" ht="36" customHeight="1" x14ac:dyDescent="0.2">
      <c r="A845" s="131" t="s">
        <v>699</v>
      </c>
      <c r="B845" s="132" t="s">
        <v>1175</v>
      </c>
      <c r="C845" s="131" t="s">
        <v>74</v>
      </c>
      <c r="D845" s="131" t="s">
        <v>1176</v>
      </c>
      <c r="E845" s="133" t="s">
        <v>71</v>
      </c>
      <c r="F845" s="134">
        <v>1</v>
      </c>
      <c r="G845" s="135"/>
      <c r="H845" s="127">
        <f t="shared" si="69"/>
        <v>0</v>
      </c>
    </row>
    <row r="846" spans="1:8" x14ac:dyDescent="0.2">
      <c r="A846" s="128"/>
      <c r="B846" s="128"/>
      <c r="C846" s="128"/>
      <c r="D846" s="128"/>
      <c r="E846" s="128"/>
      <c r="F846" s="129"/>
      <c r="G846" s="128"/>
      <c r="H846" s="129"/>
    </row>
    <row r="847" spans="1:8" ht="15" thickBot="1" x14ac:dyDescent="0.25">
      <c r="A847" s="128"/>
      <c r="B847" s="128"/>
      <c r="C847" s="128"/>
      <c r="D847" s="128"/>
      <c r="E847" s="128"/>
      <c r="F847" s="228"/>
      <c r="G847" s="228"/>
      <c r="H847" s="129"/>
    </row>
    <row r="848" spans="1:8" ht="0.95" customHeight="1" thickTop="1" x14ac:dyDescent="0.2">
      <c r="A848" s="130"/>
      <c r="B848" s="130"/>
      <c r="C848" s="130"/>
      <c r="D848" s="130"/>
      <c r="E848" s="130"/>
      <c r="F848" s="130"/>
      <c r="G848" s="130"/>
      <c r="H848" s="130"/>
    </row>
    <row r="849" spans="1:8" ht="18" customHeight="1" x14ac:dyDescent="0.2">
      <c r="A849" s="115" t="s">
        <v>353</v>
      </c>
      <c r="B849" s="116" t="s">
        <v>53</v>
      </c>
      <c r="C849" s="115" t="s">
        <v>54</v>
      </c>
      <c r="D849" s="115" t="s">
        <v>55</v>
      </c>
      <c r="E849" s="117" t="s">
        <v>56</v>
      </c>
      <c r="F849" s="116" t="s">
        <v>57</v>
      </c>
      <c r="G849" s="116" t="s">
        <v>58</v>
      </c>
      <c r="H849" s="116" t="s">
        <v>60</v>
      </c>
    </row>
    <row r="850" spans="1:8" ht="24" customHeight="1" x14ac:dyDescent="0.2">
      <c r="A850" s="118" t="s">
        <v>685</v>
      </c>
      <c r="B850" s="119" t="s">
        <v>354</v>
      </c>
      <c r="C850" s="118" t="s">
        <v>66</v>
      </c>
      <c r="D850" s="118" t="s">
        <v>355</v>
      </c>
      <c r="E850" s="120" t="s">
        <v>356</v>
      </c>
      <c r="F850" s="121">
        <v>1</v>
      </c>
      <c r="G850" s="122">
        <f>SUM(H851:H875)</f>
        <v>0</v>
      </c>
      <c r="H850" s="122">
        <f>G850*F850</f>
        <v>0</v>
      </c>
    </row>
    <row r="851" spans="1:8" ht="24" customHeight="1" x14ac:dyDescent="0.2">
      <c r="A851" s="123" t="s">
        <v>686</v>
      </c>
      <c r="B851" s="124" t="s">
        <v>1177</v>
      </c>
      <c r="C851" s="123" t="s">
        <v>74</v>
      </c>
      <c r="D851" s="123" t="s">
        <v>688</v>
      </c>
      <c r="E851" s="125" t="s">
        <v>711</v>
      </c>
      <c r="F851" s="126">
        <v>12</v>
      </c>
      <c r="G851" s="127"/>
      <c r="H851" s="127">
        <f>TRUNC(G851*F851,2)</f>
        <v>0</v>
      </c>
    </row>
    <row r="852" spans="1:8" ht="24" customHeight="1" x14ac:dyDescent="0.2">
      <c r="A852" s="123" t="s">
        <v>686</v>
      </c>
      <c r="B852" s="124" t="s">
        <v>1178</v>
      </c>
      <c r="C852" s="123" t="s">
        <v>74</v>
      </c>
      <c r="D852" s="123" t="s">
        <v>1179</v>
      </c>
      <c r="E852" s="125" t="s">
        <v>711</v>
      </c>
      <c r="F852" s="126">
        <v>12</v>
      </c>
      <c r="G852" s="127"/>
      <c r="H852" s="127">
        <f t="shared" ref="H852:H875" si="70">TRUNC(G852*F852,2)</f>
        <v>0</v>
      </c>
    </row>
    <row r="853" spans="1:8" ht="24" customHeight="1" x14ac:dyDescent="0.2">
      <c r="A853" s="131" t="s">
        <v>699</v>
      </c>
      <c r="B853" s="132" t="s">
        <v>1180</v>
      </c>
      <c r="C853" s="131" t="s">
        <v>74</v>
      </c>
      <c r="D853" s="131" t="s">
        <v>1181</v>
      </c>
      <c r="E853" s="133" t="s">
        <v>71</v>
      </c>
      <c r="F853" s="134">
        <v>1</v>
      </c>
      <c r="G853" s="135"/>
      <c r="H853" s="127">
        <f t="shared" si="70"/>
        <v>0</v>
      </c>
    </row>
    <row r="854" spans="1:8" ht="24" customHeight="1" x14ac:dyDescent="0.2">
      <c r="A854" s="131" t="s">
        <v>699</v>
      </c>
      <c r="B854" s="132" t="s">
        <v>1182</v>
      </c>
      <c r="C854" s="131" t="s">
        <v>74</v>
      </c>
      <c r="D854" s="131" t="s">
        <v>1183</v>
      </c>
      <c r="E854" s="133" t="s">
        <v>71</v>
      </c>
      <c r="F854" s="134">
        <v>1</v>
      </c>
      <c r="G854" s="135"/>
      <c r="H854" s="127">
        <f t="shared" si="70"/>
        <v>0</v>
      </c>
    </row>
    <row r="855" spans="1:8" ht="24" customHeight="1" x14ac:dyDescent="0.2">
      <c r="A855" s="131" t="s">
        <v>699</v>
      </c>
      <c r="B855" s="132" t="s">
        <v>1184</v>
      </c>
      <c r="C855" s="131" t="s">
        <v>74</v>
      </c>
      <c r="D855" s="131" t="s">
        <v>1185</v>
      </c>
      <c r="E855" s="133" t="s">
        <v>71</v>
      </c>
      <c r="F855" s="134">
        <v>3</v>
      </c>
      <c r="G855" s="135"/>
      <c r="H855" s="127">
        <f t="shared" si="70"/>
        <v>0</v>
      </c>
    </row>
    <row r="856" spans="1:8" ht="36" customHeight="1" x14ac:dyDescent="0.2">
      <c r="A856" s="131" t="s">
        <v>699</v>
      </c>
      <c r="B856" s="132" t="s">
        <v>1186</v>
      </c>
      <c r="C856" s="131" t="s">
        <v>74</v>
      </c>
      <c r="D856" s="131" t="s">
        <v>1187</v>
      </c>
      <c r="E856" s="133" t="s">
        <v>71</v>
      </c>
      <c r="F856" s="134">
        <v>3</v>
      </c>
      <c r="G856" s="135"/>
      <c r="H856" s="127">
        <f t="shared" si="70"/>
        <v>0</v>
      </c>
    </row>
    <row r="857" spans="1:8" ht="24" customHeight="1" x14ac:dyDescent="0.2">
      <c r="A857" s="131" t="s">
        <v>699</v>
      </c>
      <c r="B857" s="132" t="s">
        <v>1188</v>
      </c>
      <c r="C857" s="131" t="s">
        <v>374</v>
      </c>
      <c r="D857" s="131" t="s">
        <v>1189</v>
      </c>
      <c r="E857" s="133" t="s">
        <v>71</v>
      </c>
      <c r="F857" s="134">
        <v>3</v>
      </c>
      <c r="G857" s="135"/>
      <c r="H857" s="127">
        <f t="shared" si="70"/>
        <v>0</v>
      </c>
    </row>
    <row r="858" spans="1:8" ht="24" customHeight="1" x14ac:dyDescent="0.2">
      <c r="A858" s="131" t="s">
        <v>699</v>
      </c>
      <c r="B858" s="132" t="s">
        <v>1190</v>
      </c>
      <c r="C858" s="131" t="s">
        <v>1191</v>
      </c>
      <c r="D858" s="131" t="s">
        <v>1192</v>
      </c>
      <c r="E858" s="133" t="s">
        <v>71</v>
      </c>
      <c r="F858" s="134">
        <v>1</v>
      </c>
      <c r="G858" s="135"/>
      <c r="H858" s="127">
        <f t="shared" si="70"/>
        <v>0</v>
      </c>
    </row>
    <row r="859" spans="1:8" ht="24" customHeight="1" x14ac:dyDescent="0.2">
      <c r="A859" s="131" t="s">
        <v>699</v>
      </c>
      <c r="B859" s="132" t="s">
        <v>1193</v>
      </c>
      <c r="C859" s="131" t="s">
        <v>1191</v>
      </c>
      <c r="D859" s="131" t="s">
        <v>1194</v>
      </c>
      <c r="E859" s="133" t="s">
        <v>71</v>
      </c>
      <c r="F859" s="134">
        <v>3</v>
      </c>
      <c r="G859" s="135"/>
      <c r="H859" s="127">
        <f t="shared" si="70"/>
        <v>0</v>
      </c>
    </row>
    <row r="860" spans="1:8" ht="24" customHeight="1" x14ac:dyDescent="0.2">
      <c r="A860" s="131" t="s">
        <v>699</v>
      </c>
      <c r="B860" s="132" t="s">
        <v>1195</v>
      </c>
      <c r="C860" s="131" t="s">
        <v>374</v>
      </c>
      <c r="D860" s="131" t="s">
        <v>1196</v>
      </c>
      <c r="E860" s="133" t="s">
        <v>71</v>
      </c>
      <c r="F860" s="134">
        <v>1</v>
      </c>
      <c r="G860" s="135"/>
      <c r="H860" s="127">
        <f t="shared" si="70"/>
        <v>0</v>
      </c>
    </row>
    <row r="861" spans="1:8" ht="24" customHeight="1" x14ac:dyDescent="0.2">
      <c r="A861" s="131" t="s">
        <v>699</v>
      </c>
      <c r="B861" s="132" t="s">
        <v>1197</v>
      </c>
      <c r="C861" s="131" t="s">
        <v>1191</v>
      </c>
      <c r="D861" s="131" t="s">
        <v>1198</v>
      </c>
      <c r="E861" s="133" t="s">
        <v>71</v>
      </c>
      <c r="F861" s="134">
        <v>6</v>
      </c>
      <c r="G861" s="135"/>
      <c r="H861" s="127">
        <f t="shared" si="70"/>
        <v>0</v>
      </c>
    </row>
    <row r="862" spans="1:8" ht="24" customHeight="1" x14ac:dyDescent="0.2">
      <c r="A862" s="131" t="s">
        <v>699</v>
      </c>
      <c r="B862" s="132" t="s">
        <v>1199</v>
      </c>
      <c r="C862" s="131" t="s">
        <v>1191</v>
      </c>
      <c r="D862" s="131" t="s">
        <v>1200</v>
      </c>
      <c r="E862" s="133" t="s">
        <v>71</v>
      </c>
      <c r="F862" s="134">
        <v>1</v>
      </c>
      <c r="G862" s="135"/>
      <c r="H862" s="127">
        <f t="shared" si="70"/>
        <v>0</v>
      </c>
    </row>
    <row r="863" spans="1:8" ht="36" customHeight="1" x14ac:dyDescent="0.2">
      <c r="A863" s="131" t="s">
        <v>699</v>
      </c>
      <c r="B863" s="132" t="s">
        <v>1201</v>
      </c>
      <c r="C863" s="131" t="s">
        <v>74</v>
      </c>
      <c r="D863" s="131" t="s">
        <v>1202</v>
      </c>
      <c r="E863" s="133" t="s">
        <v>71</v>
      </c>
      <c r="F863" s="134">
        <v>27</v>
      </c>
      <c r="G863" s="135"/>
      <c r="H863" s="127">
        <f t="shared" si="70"/>
        <v>0</v>
      </c>
    </row>
    <row r="864" spans="1:8" ht="24" customHeight="1" x14ac:dyDescent="0.2">
      <c r="A864" s="131" t="s">
        <v>699</v>
      </c>
      <c r="B864" s="132" t="s">
        <v>1203</v>
      </c>
      <c r="C864" s="131" t="s">
        <v>74</v>
      </c>
      <c r="D864" s="131" t="s">
        <v>1204</v>
      </c>
      <c r="E864" s="133" t="s">
        <v>167</v>
      </c>
      <c r="F864" s="134">
        <v>5</v>
      </c>
      <c r="G864" s="135"/>
      <c r="H864" s="127">
        <f t="shared" si="70"/>
        <v>0</v>
      </c>
    </row>
    <row r="865" spans="1:8" ht="24" customHeight="1" x14ac:dyDescent="0.2">
      <c r="A865" s="131" t="s">
        <v>699</v>
      </c>
      <c r="B865" s="132" t="s">
        <v>1205</v>
      </c>
      <c r="C865" s="131" t="s">
        <v>187</v>
      </c>
      <c r="D865" s="131" t="s">
        <v>1206</v>
      </c>
      <c r="E865" s="133" t="s">
        <v>80</v>
      </c>
      <c r="F865" s="134">
        <v>2</v>
      </c>
      <c r="G865" s="135"/>
      <c r="H865" s="127">
        <f t="shared" si="70"/>
        <v>0</v>
      </c>
    </row>
    <row r="866" spans="1:8" ht="24" customHeight="1" x14ac:dyDescent="0.2">
      <c r="A866" s="131" t="s">
        <v>699</v>
      </c>
      <c r="B866" s="132" t="s">
        <v>1207</v>
      </c>
      <c r="C866" s="131" t="s">
        <v>74</v>
      </c>
      <c r="D866" s="131" t="s">
        <v>1208</v>
      </c>
      <c r="E866" s="133" t="s">
        <v>167</v>
      </c>
      <c r="F866" s="134">
        <v>2</v>
      </c>
      <c r="G866" s="135"/>
      <c r="H866" s="127">
        <f t="shared" si="70"/>
        <v>0</v>
      </c>
    </row>
    <row r="867" spans="1:8" ht="24" customHeight="1" x14ac:dyDescent="0.2">
      <c r="A867" s="131" t="s">
        <v>699</v>
      </c>
      <c r="B867" s="132" t="s">
        <v>1209</v>
      </c>
      <c r="C867" s="131" t="s">
        <v>74</v>
      </c>
      <c r="D867" s="131" t="s">
        <v>1210</v>
      </c>
      <c r="E867" s="133" t="s">
        <v>71</v>
      </c>
      <c r="F867" s="134">
        <v>2</v>
      </c>
      <c r="G867" s="135"/>
      <c r="H867" s="127">
        <f t="shared" si="70"/>
        <v>0</v>
      </c>
    </row>
    <row r="868" spans="1:8" ht="24" customHeight="1" x14ac:dyDescent="0.2">
      <c r="A868" s="131" t="s">
        <v>699</v>
      </c>
      <c r="B868" s="132" t="s">
        <v>1211</v>
      </c>
      <c r="C868" s="131" t="s">
        <v>74</v>
      </c>
      <c r="D868" s="131" t="s">
        <v>1212</v>
      </c>
      <c r="E868" s="133" t="s">
        <v>71</v>
      </c>
      <c r="F868" s="134">
        <v>8</v>
      </c>
      <c r="G868" s="135"/>
      <c r="H868" s="127">
        <f t="shared" si="70"/>
        <v>0</v>
      </c>
    </row>
    <row r="869" spans="1:8" ht="24" customHeight="1" x14ac:dyDescent="0.2">
      <c r="A869" s="131" t="s">
        <v>699</v>
      </c>
      <c r="B869" s="132" t="s">
        <v>1213</v>
      </c>
      <c r="C869" s="131" t="s">
        <v>74</v>
      </c>
      <c r="D869" s="131" t="s">
        <v>1214</v>
      </c>
      <c r="E869" s="133" t="s">
        <v>71</v>
      </c>
      <c r="F869" s="134">
        <v>2</v>
      </c>
      <c r="G869" s="135"/>
      <c r="H869" s="127">
        <f t="shared" si="70"/>
        <v>0</v>
      </c>
    </row>
    <row r="870" spans="1:8" ht="24" customHeight="1" x14ac:dyDescent="0.2">
      <c r="A870" s="131" t="s">
        <v>699</v>
      </c>
      <c r="B870" s="132" t="s">
        <v>1215</v>
      </c>
      <c r="C870" s="131" t="s">
        <v>187</v>
      </c>
      <c r="D870" s="131" t="s">
        <v>1216</v>
      </c>
      <c r="E870" s="133" t="s">
        <v>80</v>
      </c>
      <c r="F870" s="134">
        <v>1</v>
      </c>
      <c r="G870" s="135"/>
      <c r="H870" s="127">
        <f t="shared" si="70"/>
        <v>0</v>
      </c>
    </row>
    <row r="871" spans="1:8" ht="24" customHeight="1" x14ac:dyDescent="0.2">
      <c r="A871" s="131" t="s">
        <v>699</v>
      </c>
      <c r="B871" s="132" t="s">
        <v>1217</v>
      </c>
      <c r="C871" s="131" t="s">
        <v>564</v>
      </c>
      <c r="D871" s="131" t="s">
        <v>1218</v>
      </c>
      <c r="E871" s="133" t="s">
        <v>71</v>
      </c>
      <c r="F871" s="134">
        <v>1</v>
      </c>
      <c r="G871" s="135"/>
      <c r="H871" s="127">
        <f t="shared" si="70"/>
        <v>0</v>
      </c>
    </row>
    <row r="872" spans="1:8" ht="24" customHeight="1" x14ac:dyDescent="0.2">
      <c r="A872" s="131" t="s">
        <v>699</v>
      </c>
      <c r="B872" s="132" t="s">
        <v>1219</v>
      </c>
      <c r="C872" s="131" t="s">
        <v>743</v>
      </c>
      <c r="D872" s="131" t="s">
        <v>1220</v>
      </c>
      <c r="E872" s="133" t="s">
        <v>67</v>
      </c>
      <c r="F872" s="134">
        <v>4</v>
      </c>
      <c r="G872" s="135"/>
      <c r="H872" s="127">
        <f t="shared" si="70"/>
        <v>0</v>
      </c>
    </row>
    <row r="873" spans="1:8" ht="24" customHeight="1" x14ac:dyDescent="0.2">
      <c r="A873" s="131" t="s">
        <v>699</v>
      </c>
      <c r="B873" s="132" t="s">
        <v>1221</v>
      </c>
      <c r="C873" s="131" t="s">
        <v>1222</v>
      </c>
      <c r="D873" s="131" t="s">
        <v>1223</v>
      </c>
      <c r="E873" s="133" t="s">
        <v>71</v>
      </c>
      <c r="F873" s="134">
        <v>1</v>
      </c>
      <c r="G873" s="135"/>
      <c r="H873" s="127">
        <f t="shared" si="70"/>
        <v>0</v>
      </c>
    </row>
    <row r="874" spans="1:8" ht="24" customHeight="1" x14ac:dyDescent="0.2">
      <c r="A874" s="131" t="s">
        <v>699</v>
      </c>
      <c r="B874" s="132" t="s">
        <v>1224</v>
      </c>
      <c r="C874" s="131" t="s">
        <v>1222</v>
      </c>
      <c r="D874" s="131" t="s">
        <v>1225</v>
      </c>
      <c r="E874" s="133" t="s">
        <v>1226</v>
      </c>
      <c r="F874" s="134">
        <v>9</v>
      </c>
      <c r="G874" s="135"/>
      <c r="H874" s="127">
        <f t="shared" si="70"/>
        <v>0</v>
      </c>
    </row>
    <row r="875" spans="1:8" ht="24" customHeight="1" x14ac:dyDescent="0.2">
      <c r="A875" s="131" t="s">
        <v>699</v>
      </c>
      <c r="B875" s="132" t="s">
        <v>1227</v>
      </c>
      <c r="C875" s="131" t="s">
        <v>374</v>
      </c>
      <c r="D875" s="131" t="s">
        <v>1228</v>
      </c>
      <c r="E875" s="133" t="s">
        <v>167</v>
      </c>
      <c r="F875" s="134">
        <v>2</v>
      </c>
      <c r="G875" s="135"/>
      <c r="H875" s="127">
        <f t="shared" si="70"/>
        <v>0</v>
      </c>
    </row>
    <row r="876" spans="1:8" x14ac:dyDescent="0.2">
      <c r="A876" s="128"/>
      <c r="B876" s="128"/>
      <c r="C876" s="128"/>
      <c r="D876" s="128"/>
      <c r="E876" s="128"/>
      <c r="F876" s="129"/>
      <c r="G876" s="128"/>
      <c r="H876" s="129"/>
    </row>
    <row r="877" spans="1:8" ht="15" thickBot="1" x14ac:dyDescent="0.25">
      <c r="A877" s="128"/>
      <c r="B877" s="128"/>
      <c r="C877" s="128"/>
      <c r="D877" s="128"/>
      <c r="E877" s="128"/>
      <c r="F877" s="228"/>
      <c r="G877" s="228"/>
      <c r="H877" s="129"/>
    </row>
    <row r="878" spans="1:8" ht="0.95" customHeight="1" thickTop="1" x14ac:dyDescent="0.2">
      <c r="A878" s="130"/>
      <c r="B878" s="130"/>
      <c r="C878" s="130"/>
      <c r="D878" s="130"/>
      <c r="E878" s="130"/>
      <c r="F878" s="130"/>
      <c r="G878" s="130"/>
      <c r="H878" s="130"/>
    </row>
    <row r="879" spans="1:8" ht="18" customHeight="1" x14ac:dyDescent="0.2">
      <c r="A879" s="115" t="s">
        <v>359</v>
      </c>
      <c r="B879" s="116" t="s">
        <v>53</v>
      </c>
      <c r="C879" s="115" t="s">
        <v>54</v>
      </c>
      <c r="D879" s="115" t="s">
        <v>55</v>
      </c>
      <c r="E879" s="117" t="s">
        <v>56</v>
      </c>
      <c r="F879" s="116" t="s">
        <v>57</v>
      </c>
      <c r="G879" s="116" t="s">
        <v>58</v>
      </c>
      <c r="H879" s="116" t="s">
        <v>60</v>
      </c>
    </row>
    <row r="880" spans="1:8" ht="36" customHeight="1" x14ac:dyDescent="0.2">
      <c r="A880" s="118" t="s">
        <v>685</v>
      </c>
      <c r="B880" s="119" t="s">
        <v>360</v>
      </c>
      <c r="C880" s="118" t="s">
        <v>66</v>
      </c>
      <c r="D880" s="118" t="s">
        <v>361</v>
      </c>
      <c r="E880" s="120" t="s">
        <v>71</v>
      </c>
      <c r="F880" s="121">
        <v>1</v>
      </c>
      <c r="G880" s="122">
        <f>SUM(H881:H885)</f>
        <v>0</v>
      </c>
      <c r="H880" s="122">
        <f>G880*F880</f>
        <v>0</v>
      </c>
    </row>
    <row r="881" spans="1:8" ht="24" customHeight="1" x14ac:dyDescent="0.2">
      <c r="A881" s="123" t="s">
        <v>686</v>
      </c>
      <c r="B881" s="124" t="s">
        <v>800</v>
      </c>
      <c r="C881" s="123" t="s">
        <v>74</v>
      </c>
      <c r="D881" s="123" t="s">
        <v>801</v>
      </c>
      <c r="E881" s="125" t="s">
        <v>711</v>
      </c>
      <c r="F881" s="126">
        <v>10</v>
      </c>
      <c r="G881" s="127"/>
      <c r="H881" s="127">
        <f>TRUNC(G881*F881,2)</f>
        <v>0</v>
      </c>
    </row>
    <row r="882" spans="1:8" ht="24" customHeight="1" x14ac:dyDescent="0.2">
      <c r="A882" s="123" t="s">
        <v>686</v>
      </c>
      <c r="B882" s="124" t="s">
        <v>760</v>
      </c>
      <c r="C882" s="123" t="s">
        <v>74</v>
      </c>
      <c r="D882" s="123" t="s">
        <v>761</v>
      </c>
      <c r="E882" s="125" t="s">
        <v>711</v>
      </c>
      <c r="F882" s="126">
        <v>20</v>
      </c>
      <c r="G882" s="127"/>
      <c r="H882" s="127">
        <f t="shared" ref="H882:H885" si="71">TRUNC(G882*F882,2)</f>
        <v>0</v>
      </c>
    </row>
    <row r="883" spans="1:8" ht="24" customHeight="1" x14ac:dyDescent="0.2">
      <c r="A883" s="123" t="s">
        <v>686</v>
      </c>
      <c r="B883" s="124" t="s">
        <v>758</v>
      </c>
      <c r="C883" s="123" t="s">
        <v>74</v>
      </c>
      <c r="D883" s="123" t="s">
        <v>759</v>
      </c>
      <c r="E883" s="125" t="s">
        <v>711</v>
      </c>
      <c r="F883" s="126">
        <v>20</v>
      </c>
      <c r="G883" s="127"/>
      <c r="H883" s="127">
        <f t="shared" si="71"/>
        <v>0</v>
      </c>
    </row>
    <row r="884" spans="1:8" ht="24" customHeight="1" x14ac:dyDescent="0.2">
      <c r="A884" s="123" t="s">
        <v>686</v>
      </c>
      <c r="B884" s="124" t="s">
        <v>1229</v>
      </c>
      <c r="C884" s="123" t="s">
        <v>74</v>
      </c>
      <c r="D884" s="123" t="s">
        <v>1230</v>
      </c>
      <c r="E884" s="125" t="s">
        <v>703</v>
      </c>
      <c r="F884" s="126">
        <v>10</v>
      </c>
      <c r="G884" s="127"/>
      <c r="H884" s="127">
        <f t="shared" si="71"/>
        <v>0</v>
      </c>
    </row>
    <row r="885" spans="1:8" ht="48" customHeight="1" x14ac:dyDescent="0.2">
      <c r="A885" s="131" t="s">
        <v>699</v>
      </c>
      <c r="B885" s="132" t="s">
        <v>1231</v>
      </c>
      <c r="C885" s="131" t="s">
        <v>387</v>
      </c>
      <c r="D885" s="131" t="s">
        <v>1232</v>
      </c>
      <c r="E885" s="133" t="s">
        <v>80</v>
      </c>
      <c r="F885" s="134">
        <v>1</v>
      </c>
      <c r="G885" s="135"/>
      <c r="H885" s="127">
        <f t="shared" si="71"/>
        <v>0</v>
      </c>
    </row>
    <row r="886" spans="1:8" x14ac:dyDescent="0.2">
      <c r="A886" s="128"/>
      <c r="B886" s="128"/>
      <c r="C886" s="128"/>
      <c r="D886" s="128"/>
      <c r="E886" s="128"/>
      <c r="F886" s="129"/>
      <c r="G886" s="128"/>
      <c r="H886" s="129"/>
    </row>
    <row r="887" spans="1:8" ht="15" thickBot="1" x14ac:dyDescent="0.25">
      <c r="A887" s="128"/>
      <c r="B887" s="128"/>
      <c r="C887" s="128"/>
      <c r="D887" s="128"/>
      <c r="E887" s="128"/>
      <c r="F887" s="228"/>
      <c r="G887" s="228"/>
      <c r="H887" s="129"/>
    </row>
    <row r="888" spans="1:8" ht="0.95" customHeight="1" thickTop="1" x14ac:dyDescent="0.2">
      <c r="A888" s="130"/>
      <c r="B888" s="130"/>
      <c r="C888" s="130"/>
      <c r="D888" s="130"/>
      <c r="E888" s="130"/>
      <c r="F888" s="130"/>
      <c r="G888" s="130"/>
      <c r="H888" s="130"/>
    </row>
    <row r="889" spans="1:8" ht="18" customHeight="1" x14ac:dyDescent="0.2">
      <c r="A889" s="115" t="s">
        <v>362</v>
      </c>
      <c r="B889" s="116" t="s">
        <v>53</v>
      </c>
      <c r="C889" s="115" t="s">
        <v>54</v>
      </c>
      <c r="D889" s="115" t="s">
        <v>55</v>
      </c>
      <c r="E889" s="117" t="s">
        <v>56</v>
      </c>
      <c r="F889" s="116" t="s">
        <v>57</v>
      </c>
      <c r="G889" s="116" t="s">
        <v>58</v>
      </c>
      <c r="H889" s="116" t="s">
        <v>60</v>
      </c>
    </row>
    <row r="890" spans="1:8" ht="48" customHeight="1" x14ac:dyDescent="0.2">
      <c r="A890" s="118" t="s">
        <v>685</v>
      </c>
      <c r="B890" s="119" t="s">
        <v>363</v>
      </c>
      <c r="C890" s="118" t="s">
        <v>74</v>
      </c>
      <c r="D890" s="118" t="s">
        <v>1576</v>
      </c>
      <c r="E890" s="120" t="s">
        <v>167</v>
      </c>
      <c r="F890" s="121">
        <v>1</v>
      </c>
      <c r="G890" s="122">
        <f>SUM(H891:H893)</f>
        <v>0</v>
      </c>
      <c r="H890" s="122">
        <f>G890*F890</f>
        <v>0</v>
      </c>
    </row>
    <row r="891" spans="1:8" ht="24" customHeight="1" x14ac:dyDescent="0.2">
      <c r="A891" s="123" t="s">
        <v>686</v>
      </c>
      <c r="B891" s="124" t="s">
        <v>936</v>
      </c>
      <c r="C891" s="123" t="s">
        <v>74</v>
      </c>
      <c r="D891" s="123" t="s">
        <v>937</v>
      </c>
      <c r="E891" s="125" t="s">
        <v>711</v>
      </c>
      <c r="F891" s="126">
        <v>0.27600000000000002</v>
      </c>
      <c r="G891" s="127"/>
      <c r="H891" s="127">
        <f>TRUNC(G891*F891,2)</f>
        <v>0</v>
      </c>
    </row>
    <row r="892" spans="1:8" ht="24" customHeight="1" x14ac:dyDescent="0.2">
      <c r="A892" s="123" t="s">
        <v>686</v>
      </c>
      <c r="B892" s="124" t="s">
        <v>800</v>
      </c>
      <c r="C892" s="123" t="s">
        <v>74</v>
      </c>
      <c r="D892" s="123" t="s">
        <v>801</v>
      </c>
      <c r="E892" s="125" t="s">
        <v>711</v>
      </c>
      <c r="F892" s="126">
        <v>0.27600000000000002</v>
      </c>
      <c r="G892" s="127"/>
      <c r="H892" s="127">
        <f t="shared" ref="H892:H893" si="72">TRUNC(G892*F892,2)</f>
        <v>0</v>
      </c>
    </row>
    <row r="893" spans="1:8" ht="24" customHeight="1" x14ac:dyDescent="0.2">
      <c r="A893" s="131" t="s">
        <v>699</v>
      </c>
      <c r="B893" s="132" t="s">
        <v>1233</v>
      </c>
      <c r="C893" s="131" t="s">
        <v>74</v>
      </c>
      <c r="D893" s="131" t="s">
        <v>1234</v>
      </c>
      <c r="E893" s="133" t="s">
        <v>167</v>
      </c>
      <c r="F893" s="134">
        <v>1.0389999999999999</v>
      </c>
      <c r="G893" s="135"/>
      <c r="H893" s="127">
        <f t="shared" si="72"/>
        <v>0</v>
      </c>
    </row>
    <row r="894" spans="1:8" x14ac:dyDescent="0.2">
      <c r="A894" s="128"/>
      <c r="B894" s="128"/>
      <c r="C894" s="128"/>
      <c r="D894" s="128"/>
      <c r="E894" s="128"/>
      <c r="F894" s="129"/>
      <c r="G894" s="128"/>
      <c r="H894" s="129"/>
    </row>
    <row r="895" spans="1:8" ht="15" thickBot="1" x14ac:dyDescent="0.25">
      <c r="A895" s="128"/>
      <c r="B895" s="128"/>
      <c r="C895" s="128"/>
      <c r="D895" s="128"/>
      <c r="E895" s="128"/>
      <c r="F895" s="228"/>
      <c r="G895" s="228"/>
      <c r="H895" s="129"/>
    </row>
    <row r="896" spans="1:8" ht="0.95" customHeight="1" thickTop="1" x14ac:dyDescent="0.2">
      <c r="A896" s="130"/>
      <c r="B896" s="130"/>
      <c r="C896" s="130"/>
      <c r="D896" s="130"/>
      <c r="E896" s="130"/>
      <c r="F896" s="130"/>
      <c r="G896" s="130"/>
      <c r="H896" s="130"/>
    </row>
    <row r="897" spans="1:8" ht="18" customHeight="1" x14ac:dyDescent="0.2">
      <c r="A897" s="115" t="s">
        <v>364</v>
      </c>
      <c r="B897" s="116" t="s">
        <v>53</v>
      </c>
      <c r="C897" s="115" t="s">
        <v>54</v>
      </c>
      <c r="D897" s="115" t="s">
        <v>55</v>
      </c>
      <c r="E897" s="117" t="s">
        <v>56</v>
      </c>
      <c r="F897" s="116" t="s">
        <v>57</v>
      </c>
      <c r="G897" s="116" t="s">
        <v>58</v>
      </c>
      <c r="H897" s="116" t="s">
        <v>60</v>
      </c>
    </row>
    <row r="898" spans="1:8" ht="36" customHeight="1" x14ac:dyDescent="0.2">
      <c r="A898" s="118" t="s">
        <v>685</v>
      </c>
      <c r="B898" s="119" t="s">
        <v>365</v>
      </c>
      <c r="C898" s="118" t="s">
        <v>74</v>
      </c>
      <c r="D898" s="118" t="s">
        <v>1577</v>
      </c>
      <c r="E898" s="120" t="s">
        <v>71</v>
      </c>
      <c r="F898" s="121">
        <v>1</v>
      </c>
      <c r="G898" s="122">
        <f>SUM(H899:H903)</f>
        <v>0</v>
      </c>
      <c r="H898" s="122">
        <f>G898*F898</f>
        <v>0</v>
      </c>
    </row>
    <row r="899" spans="1:8" ht="24" customHeight="1" x14ac:dyDescent="0.2">
      <c r="A899" s="123" t="s">
        <v>686</v>
      </c>
      <c r="B899" s="124" t="s">
        <v>936</v>
      </c>
      <c r="C899" s="123" t="s">
        <v>74</v>
      </c>
      <c r="D899" s="123" t="s">
        <v>937</v>
      </c>
      <c r="E899" s="125" t="s">
        <v>711</v>
      </c>
      <c r="F899" s="126">
        <v>0.72099999999999997</v>
      </c>
      <c r="G899" s="127"/>
      <c r="H899" s="127">
        <f>TRUNC(G899*F899,2)</f>
        <v>0</v>
      </c>
    </row>
    <row r="900" spans="1:8" ht="24" customHeight="1" x14ac:dyDescent="0.2">
      <c r="A900" s="123" t="s">
        <v>686</v>
      </c>
      <c r="B900" s="124" t="s">
        <v>800</v>
      </c>
      <c r="C900" s="123" t="s">
        <v>74</v>
      </c>
      <c r="D900" s="123" t="s">
        <v>801</v>
      </c>
      <c r="E900" s="125" t="s">
        <v>711</v>
      </c>
      <c r="F900" s="126">
        <v>0.72099999999999997</v>
      </c>
      <c r="G900" s="127"/>
      <c r="H900" s="127">
        <f t="shared" ref="H900:H903" si="73">TRUNC(G900*F900,2)</f>
        <v>0</v>
      </c>
    </row>
    <row r="901" spans="1:8" ht="24" customHeight="1" x14ac:dyDescent="0.2">
      <c r="A901" s="123" t="s">
        <v>686</v>
      </c>
      <c r="B901" s="124" t="s">
        <v>1235</v>
      </c>
      <c r="C901" s="123" t="s">
        <v>74</v>
      </c>
      <c r="D901" s="123" t="s">
        <v>1236</v>
      </c>
      <c r="E901" s="125" t="s">
        <v>711</v>
      </c>
      <c r="F901" s="126">
        <v>0.72099999999999997</v>
      </c>
      <c r="G901" s="127"/>
      <c r="H901" s="127">
        <f t="shared" si="73"/>
        <v>0</v>
      </c>
    </row>
    <row r="902" spans="1:8" ht="24" customHeight="1" x14ac:dyDescent="0.2">
      <c r="A902" s="131" t="s">
        <v>699</v>
      </c>
      <c r="B902" s="132" t="s">
        <v>1237</v>
      </c>
      <c r="C902" s="131" t="s">
        <v>74</v>
      </c>
      <c r="D902" s="131" t="s">
        <v>1238</v>
      </c>
      <c r="E902" s="133" t="s">
        <v>71</v>
      </c>
      <c r="F902" s="134">
        <v>1</v>
      </c>
      <c r="G902" s="135"/>
      <c r="H902" s="127">
        <f t="shared" si="73"/>
        <v>0</v>
      </c>
    </row>
    <row r="903" spans="1:8" ht="24" customHeight="1" x14ac:dyDescent="0.2">
      <c r="A903" s="131" t="s">
        <v>699</v>
      </c>
      <c r="B903" s="132" t="s">
        <v>1239</v>
      </c>
      <c r="C903" s="131" t="s">
        <v>74</v>
      </c>
      <c r="D903" s="131" t="s">
        <v>1240</v>
      </c>
      <c r="E903" s="133" t="s">
        <v>634</v>
      </c>
      <c r="F903" s="134">
        <v>8.8999999999999996E-2</v>
      </c>
      <c r="G903" s="135"/>
      <c r="H903" s="127">
        <f t="shared" si="73"/>
        <v>0</v>
      </c>
    </row>
    <row r="904" spans="1:8" x14ac:dyDescent="0.2">
      <c r="A904" s="128"/>
      <c r="B904" s="128"/>
      <c r="C904" s="128"/>
      <c r="D904" s="128"/>
      <c r="E904" s="128"/>
      <c r="F904" s="129"/>
      <c r="G904" s="128"/>
      <c r="H904" s="129"/>
    </row>
    <row r="905" spans="1:8" ht="15" thickBot="1" x14ac:dyDescent="0.25">
      <c r="A905" s="128"/>
      <c r="B905" s="128"/>
      <c r="C905" s="128"/>
      <c r="D905" s="128"/>
      <c r="E905" s="128"/>
      <c r="F905" s="228"/>
      <c r="G905" s="228"/>
      <c r="H905" s="129"/>
    </row>
    <row r="906" spans="1:8" ht="0.95" customHeight="1" thickTop="1" x14ac:dyDescent="0.2">
      <c r="A906" s="130"/>
      <c r="B906" s="130"/>
      <c r="C906" s="130"/>
      <c r="D906" s="130"/>
      <c r="E906" s="130"/>
      <c r="F906" s="130"/>
      <c r="G906" s="130"/>
      <c r="H906" s="130"/>
    </row>
    <row r="907" spans="1:8" ht="18" customHeight="1" x14ac:dyDescent="0.2">
      <c r="A907" s="115" t="s">
        <v>366</v>
      </c>
      <c r="B907" s="116" t="s">
        <v>53</v>
      </c>
      <c r="C907" s="115" t="s">
        <v>54</v>
      </c>
      <c r="D907" s="115" t="s">
        <v>55</v>
      </c>
      <c r="E907" s="117" t="s">
        <v>56</v>
      </c>
      <c r="F907" s="116" t="s">
        <v>57</v>
      </c>
      <c r="G907" s="116" t="s">
        <v>58</v>
      </c>
      <c r="H907" s="116" t="s">
        <v>60</v>
      </c>
    </row>
    <row r="908" spans="1:8" ht="36" customHeight="1" x14ac:dyDescent="0.2">
      <c r="A908" s="147" t="s">
        <v>685</v>
      </c>
      <c r="B908" s="119">
        <v>92644</v>
      </c>
      <c r="C908" s="147" t="s">
        <v>74</v>
      </c>
      <c r="D908" s="147" t="s">
        <v>1578</v>
      </c>
      <c r="E908" s="120" t="s">
        <v>80</v>
      </c>
      <c r="F908" s="121">
        <v>1</v>
      </c>
      <c r="G908" s="122">
        <f>SUM(H909:H913)</f>
        <v>0</v>
      </c>
      <c r="H908" s="122">
        <f>G908*F908</f>
        <v>0</v>
      </c>
    </row>
    <row r="909" spans="1:8" ht="24" customHeight="1" x14ac:dyDescent="0.2">
      <c r="A909" s="149" t="s">
        <v>686</v>
      </c>
      <c r="B909" s="124" t="s">
        <v>936</v>
      </c>
      <c r="C909" s="149" t="s">
        <v>74</v>
      </c>
      <c r="D909" s="149" t="s">
        <v>937</v>
      </c>
      <c r="E909" s="125" t="s">
        <v>711</v>
      </c>
      <c r="F909" s="126" t="s">
        <v>1569</v>
      </c>
      <c r="G909" s="127"/>
      <c r="H909" s="127">
        <f>TRUNC(G909*F909,2)</f>
        <v>0</v>
      </c>
    </row>
    <row r="910" spans="1:8" ht="24" customHeight="1" x14ac:dyDescent="0.2">
      <c r="A910" s="149" t="s">
        <v>686</v>
      </c>
      <c r="B910" s="124" t="s">
        <v>800</v>
      </c>
      <c r="C910" s="149" t="s">
        <v>74</v>
      </c>
      <c r="D910" s="149" t="s">
        <v>801</v>
      </c>
      <c r="E910" s="125" t="s">
        <v>711</v>
      </c>
      <c r="F910" s="126" t="s">
        <v>1569</v>
      </c>
      <c r="G910" s="127"/>
      <c r="H910" s="127">
        <f t="shared" ref="H910:H913" si="74">TRUNC(G910*F910,2)</f>
        <v>0</v>
      </c>
    </row>
    <row r="911" spans="1:8" ht="24" customHeight="1" x14ac:dyDescent="0.2">
      <c r="A911" s="148" t="s">
        <v>699</v>
      </c>
      <c r="B911" s="132" t="s">
        <v>1243</v>
      </c>
      <c r="C911" s="148" t="s">
        <v>74</v>
      </c>
      <c r="D911" s="148" t="s">
        <v>1244</v>
      </c>
      <c r="E911" s="133" t="s">
        <v>71</v>
      </c>
      <c r="F911" s="134" t="s">
        <v>1570</v>
      </c>
      <c r="G911" s="135"/>
      <c r="H911" s="127">
        <f t="shared" si="74"/>
        <v>0</v>
      </c>
    </row>
    <row r="912" spans="1:8" ht="24" customHeight="1" x14ac:dyDescent="0.2">
      <c r="A912" s="148" t="s">
        <v>699</v>
      </c>
      <c r="B912" s="132" t="s">
        <v>1567</v>
      </c>
      <c r="C912" s="148" t="s">
        <v>74</v>
      </c>
      <c r="D912" s="148" t="s">
        <v>1568</v>
      </c>
      <c r="E912" s="133" t="s">
        <v>71</v>
      </c>
      <c r="F912" s="134" t="s">
        <v>1571</v>
      </c>
      <c r="G912" s="135"/>
      <c r="H912" s="127">
        <f t="shared" si="74"/>
        <v>0</v>
      </c>
    </row>
    <row r="913" spans="1:8" ht="24" customHeight="1" x14ac:dyDescent="0.2">
      <c r="A913" s="148" t="s">
        <v>699</v>
      </c>
      <c r="B913" s="132" t="s">
        <v>1245</v>
      </c>
      <c r="C913" s="148" t="s">
        <v>74</v>
      </c>
      <c r="D913" s="148" t="s">
        <v>1246</v>
      </c>
      <c r="E913" s="133" t="s">
        <v>879</v>
      </c>
      <c r="F913" s="134" t="s">
        <v>1572</v>
      </c>
      <c r="G913" s="135"/>
      <c r="H913" s="127">
        <f t="shared" si="74"/>
        <v>0</v>
      </c>
    </row>
    <row r="914" spans="1:8" x14ac:dyDescent="0.2">
      <c r="A914" s="128"/>
      <c r="B914" s="128"/>
      <c r="C914" s="128"/>
      <c r="D914" s="128"/>
      <c r="E914" s="128"/>
      <c r="F914" s="129"/>
      <c r="G914" s="128"/>
      <c r="H914" s="129"/>
    </row>
    <row r="915" spans="1:8" ht="15" thickBot="1" x14ac:dyDescent="0.25">
      <c r="A915" s="128"/>
      <c r="B915" s="128"/>
      <c r="C915" s="128"/>
      <c r="D915" s="128"/>
      <c r="E915" s="128"/>
      <c r="F915" s="228"/>
      <c r="G915" s="228"/>
      <c r="H915" s="129"/>
    </row>
    <row r="916" spans="1:8" ht="0.95" customHeight="1" thickTop="1" x14ac:dyDescent="0.2">
      <c r="A916" s="130"/>
      <c r="B916" s="130"/>
      <c r="C916" s="130"/>
      <c r="D916" s="130"/>
      <c r="E916" s="130"/>
      <c r="F916" s="130"/>
      <c r="G916" s="130"/>
      <c r="H916" s="130"/>
    </row>
    <row r="917" spans="1:8" ht="18" customHeight="1" x14ac:dyDescent="0.2">
      <c r="A917" s="115" t="s">
        <v>367</v>
      </c>
      <c r="B917" s="116" t="s">
        <v>53</v>
      </c>
      <c r="C917" s="115" t="s">
        <v>54</v>
      </c>
      <c r="D917" s="115" t="s">
        <v>55</v>
      </c>
      <c r="E917" s="117" t="s">
        <v>56</v>
      </c>
      <c r="F917" s="116" t="s">
        <v>57</v>
      </c>
      <c r="G917" s="116" t="s">
        <v>58</v>
      </c>
      <c r="H917" s="116" t="s">
        <v>60</v>
      </c>
    </row>
    <row r="918" spans="1:8" ht="24" customHeight="1" x14ac:dyDescent="0.2">
      <c r="A918" s="118" t="s">
        <v>685</v>
      </c>
      <c r="B918" s="119" t="s">
        <v>368</v>
      </c>
      <c r="C918" s="118" t="s">
        <v>66</v>
      </c>
      <c r="D918" s="118" t="s">
        <v>369</v>
      </c>
      <c r="E918" s="120" t="s">
        <v>80</v>
      </c>
      <c r="F918" s="121">
        <v>1</v>
      </c>
      <c r="G918" s="122">
        <f>SUM(H919:H921)</f>
        <v>0</v>
      </c>
      <c r="H918" s="122">
        <f>G918*F918</f>
        <v>0</v>
      </c>
    </row>
    <row r="919" spans="1:8" ht="24" customHeight="1" x14ac:dyDescent="0.2">
      <c r="A919" s="123" t="s">
        <v>686</v>
      </c>
      <c r="B919" s="124" t="s">
        <v>936</v>
      </c>
      <c r="C919" s="123" t="s">
        <v>74</v>
      </c>
      <c r="D919" s="123" t="s">
        <v>937</v>
      </c>
      <c r="E919" s="125" t="s">
        <v>711</v>
      </c>
      <c r="F919" s="126">
        <v>0.4</v>
      </c>
      <c r="G919" s="127"/>
      <c r="H919" s="127">
        <f>TRUNC(G919*F919,2)</f>
        <v>0</v>
      </c>
    </row>
    <row r="920" spans="1:8" ht="24" customHeight="1" x14ac:dyDescent="0.2">
      <c r="A920" s="123" t="s">
        <v>686</v>
      </c>
      <c r="B920" s="124" t="s">
        <v>800</v>
      </c>
      <c r="C920" s="123" t="s">
        <v>74</v>
      </c>
      <c r="D920" s="123" t="s">
        <v>801</v>
      </c>
      <c r="E920" s="125" t="s">
        <v>711</v>
      </c>
      <c r="F920" s="126">
        <v>0.4</v>
      </c>
      <c r="G920" s="127"/>
      <c r="H920" s="127">
        <f t="shared" ref="H920:H921" si="75">TRUNC(G920*F920,2)</f>
        <v>0</v>
      </c>
    </row>
    <row r="921" spans="1:8" ht="24" customHeight="1" x14ac:dyDescent="0.2">
      <c r="A921" s="131" t="s">
        <v>699</v>
      </c>
      <c r="B921" s="132" t="s">
        <v>1241</v>
      </c>
      <c r="C921" s="131" t="s">
        <v>387</v>
      </c>
      <c r="D921" s="131" t="s">
        <v>1242</v>
      </c>
      <c r="E921" s="133" t="s">
        <v>80</v>
      </c>
      <c r="F921" s="134">
        <v>2</v>
      </c>
      <c r="G921" s="135"/>
      <c r="H921" s="127">
        <f t="shared" si="75"/>
        <v>0</v>
      </c>
    </row>
    <row r="922" spans="1:8" x14ac:dyDescent="0.2">
      <c r="A922" s="128"/>
      <c r="B922" s="128"/>
      <c r="C922" s="128"/>
      <c r="D922" s="128"/>
      <c r="E922" s="128"/>
      <c r="F922" s="129"/>
      <c r="G922" s="128"/>
      <c r="H922" s="129"/>
    </row>
    <row r="923" spans="1:8" ht="15" thickBot="1" x14ac:dyDescent="0.25">
      <c r="A923" s="128"/>
      <c r="B923" s="128"/>
      <c r="C923" s="128"/>
      <c r="D923" s="128"/>
      <c r="E923" s="128"/>
      <c r="F923" s="228"/>
      <c r="G923" s="228"/>
      <c r="H923" s="129"/>
    </row>
    <row r="924" spans="1:8" ht="0.95" customHeight="1" thickTop="1" x14ac:dyDescent="0.2">
      <c r="A924" s="130"/>
      <c r="B924" s="130"/>
      <c r="C924" s="130"/>
      <c r="D924" s="130"/>
      <c r="E924" s="130"/>
      <c r="F924" s="130"/>
      <c r="G924" s="130"/>
      <c r="H924" s="130"/>
    </row>
    <row r="925" spans="1:8" ht="18" customHeight="1" x14ac:dyDescent="0.2">
      <c r="A925" s="115" t="s">
        <v>370</v>
      </c>
      <c r="B925" s="116" t="s">
        <v>53</v>
      </c>
      <c r="C925" s="115" t="s">
        <v>54</v>
      </c>
      <c r="D925" s="115" t="s">
        <v>55</v>
      </c>
      <c r="E925" s="117" t="s">
        <v>56</v>
      </c>
      <c r="F925" s="116" t="s">
        <v>57</v>
      </c>
      <c r="G925" s="116" t="s">
        <v>58</v>
      </c>
      <c r="H925" s="116" t="s">
        <v>60</v>
      </c>
    </row>
    <row r="926" spans="1:8" ht="36" customHeight="1" x14ac:dyDescent="0.2">
      <c r="A926" s="118" t="s">
        <v>685</v>
      </c>
      <c r="B926" s="119" t="s">
        <v>371</v>
      </c>
      <c r="C926" s="118" t="s">
        <v>74</v>
      </c>
      <c r="D926" s="118" t="s">
        <v>1579</v>
      </c>
      <c r="E926" s="120" t="s">
        <v>71</v>
      </c>
      <c r="F926" s="121">
        <v>1</v>
      </c>
      <c r="G926" s="122">
        <f>SUM(H927:H931)</f>
        <v>0</v>
      </c>
      <c r="H926" s="122">
        <f>G926*F926</f>
        <v>0</v>
      </c>
    </row>
    <row r="927" spans="1:8" ht="24" customHeight="1" x14ac:dyDescent="0.2">
      <c r="A927" s="123" t="s">
        <v>686</v>
      </c>
      <c r="B927" s="124" t="s">
        <v>936</v>
      </c>
      <c r="C927" s="123" t="s">
        <v>74</v>
      </c>
      <c r="D927" s="123" t="s">
        <v>937</v>
      </c>
      <c r="E927" s="125" t="s">
        <v>711</v>
      </c>
      <c r="F927" s="126">
        <v>0.82799999999999996</v>
      </c>
      <c r="G927" s="127"/>
      <c r="H927" s="127">
        <f>TRUNC(G927*F927,2)</f>
        <v>0</v>
      </c>
    </row>
    <row r="928" spans="1:8" ht="24" customHeight="1" x14ac:dyDescent="0.2">
      <c r="A928" s="123" t="s">
        <v>686</v>
      </c>
      <c r="B928" s="124" t="s">
        <v>800</v>
      </c>
      <c r="C928" s="123" t="s">
        <v>74</v>
      </c>
      <c r="D928" s="123" t="s">
        <v>801</v>
      </c>
      <c r="E928" s="125" t="s">
        <v>711</v>
      </c>
      <c r="F928" s="126">
        <v>0.82799999999999996</v>
      </c>
      <c r="G928" s="127"/>
      <c r="H928" s="127">
        <f t="shared" ref="H928:H931" si="76">TRUNC(G928*F928,2)</f>
        <v>0</v>
      </c>
    </row>
    <row r="929" spans="1:8" ht="24" customHeight="1" x14ac:dyDescent="0.2">
      <c r="A929" s="131" t="s">
        <v>699</v>
      </c>
      <c r="B929" s="132" t="s">
        <v>1243</v>
      </c>
      <c r="C929" s="131" t="s">
        <v>74</v>
      </c>
      <c r="D929" s="131" t="s">
        <v>1244</v>
      </c>
      <c r="E929" s="133" t="s">
        <v>71</v>
      </c>
      <c r="F929" s="134">
        <v>3.5000000000000003E-2</v>
      </c>
      <c r="G929" s="135"/>
      <c r="H929" s="127">
        <f t="shared" si="76"/>
        <v>0</v>
      </c>
    </row>
    <row r="930" spans="1:8" ht="24" customHeight="1" x14ac:dyDescent="0.2">
      <c r="A930" s="131" t="s">
        <v>699</v>
      </c>
      <c r="B930" s="132" t="s">
        <v>1245</v>
      </c>
      <c r="C930" s="131" t="s">
        <v>74</v>
      </c>
      <c r="D930" s="131" t="s">
        <v>1246</v>
      </c>
      <c r="E930" s="133" t="s">
        <v>879</v>
      </c>
      <c r="F930" s="134">
        <v>8.0000000000000002E-3</v>
      </c>
      <c r="G930" s="135"/>
      <c r="H930" s="127">
        <f t="shared" si="76"/>
        <v>0</v>
      </c>
    </row>
    <row r="931" spans="1:8" ht="24" customHeight="1" x14ac:dyDescent="0.2">
      <c r="A931" s="131" t="s">
        <v>699</v>
      </c>
      <c r="B931" s="132" t="s">
        <v>1247</v>
      </c>
      <c r="C931" s="131" t="s">
        <v>74</v>
      </c>
      <c r="D931" s="131" t="s">
        <v>1248</v>
      </c>
      <c r="E931" s="133" t="s">
        <v>71</v>
      </c>
      <c r="F931" s="134">
        <v>1</v>
      </c>
      <c r="G931" s="135"/>
      <c r="H931" s="127">
        <f t="shared" si="76"/>
        <v>0</v>
      </c>
    </row>
    <row r="932" spans="1:8" x14ac:dyDescent="0.2">
      <c r="A932" s="128"/>
      <c r="B932" s="128"/>
      <c r="C932" s="128"/>
      <c r="D932" s="128"/>
      <c r="E932" s="128"/>
      <c r="F932" s="129"/>
      <c r="G932" s="128"/>
      <c r="H932" s="129"/>
    </row>
    <row r="933" spans="1:8" ht="15" thickBot="1" x14ac:dyDescent="0.25">
      <c r="A933" s="128"/>
      <c r="B933" s="128"/>
      <c r="C933" s="128"/>
      <c r="D933" s="128"/>
      <c r="E933" s="128"/>
      <c r="F933" s="228"/>
      <c r="G933" s="228"/>
      <c r="H933" s="129"/>
    </row>
    <row r="934" spans="1:8" ht="0.95" customHeight="1" thickTop="1" x14ac:dyDescent="0.2">
      <c r="A934" s="130"/>
      <c r="B934" s="130"/>
      <c r="C934" s="130"/>
      <c r="D934" s="130"/>
      <c r="E934" s="130"/>
      <c r="F934" s="130"/>
      <c r="G934" s="130"/>
      <c r="H934" s="130"/>
    </row>
    <row r="935" spans="1:8" ht="18" customHeight="1" x14ac:dyDescent="0.2">
      <c r="A935" s="115" t="s">
        <v>372</v>
      </c>
      <c r="B935" s="116" t="s">
        <v>53</v>
      </c>
      <c r="C935" s="115" t="s">
        <v>54</v>
      </c>
      <c r="D935" s="115" t="s">
        <v>55</v>
      </c>
      <c r="E935" s="117" t="s">
        <v>56</v>
      </c>
      <c r="F935" s="116" t="s">
        <v>57</v>
      </c>
      <c r="G935" s="116" t="s">
        <v>58</v>
      </c>
      <c r="H935" s="116" t="s">
        <v>60</v>
      </c>
    </row>
    <row r="936" spans="1:8" ht="24" customHeight="1" x14ac:dyDescent="0.2">
      <c r="A936" s="118" t="s">
        <v>685</v>
      </c>
      <c r="B936" s="119" t="s">
        <v>373</v>
      </c>
      <c r="C936" s="118" t="s">
        <v>374</v>
      </c>
      <c r="D936" s="118" t="s">
        <v>375</v>
      </c>
      <c r="E936" s="120" t="s">
        <v>71</v>
      </c>
      <c r="F936" s="121">
        <v>1</v>
      </c>
      <c r="G936" s="122">
        <f>SUM(H937:H940)</f>
        <v>0</v>
      </c>
      <c r="H936" s="122">
        <f>G936*F936</f>
        <v>0</v>
      </c>
    </row>
    <row r="937" spans="1:8" ht="24" customHeight="1" x14ac:dyDescent="0.2">
      <c r="A937" s="131" t="s">
        <v>699</v>
      </c>
      <c r="B937" s="132" t="s">
        <v>1249</v>
      </c>
      <c r="C937" s="131" t="s">
        <v>374</v>
      </c>
      <c r="D937" s="131" t="s">
        <v>1250</v>
      </c>
      <c r="E937" s="133" t="s">
        <v>711</v>
      </c>
      <c r="F937" s="134">
        <v>1.1499999999999999</v>
      </c>
      <c r="G937" s="135"/>
      <c r="H937" s="135">
        <f>TRUNC(G937*F937,2)</f>
        <v>0</v>
      </c>
    </row>
    <row r="938" spans="1:8" ht="24" customHeight="1" x14ac:dyDescent="0.2">
      <c r="A938" s="131" t="s">
        <v>699</v>
      </c>
      <c r="B938" s="132" t="s">
        <v>1251</v>
      </c>
      <c r="C938" s="131" t="s">
        <v>374</v>
      </c>
      <c r="D938" s="131" t="s">
        <v>1252</v>
      </c>
      <c r="E938" s="133" t="s">
        <v>711</v>
      </c>
      <c r="F938" s="134">
        <v>1.1499999999999999</v>
      </c>
      <c r="G938" s="135"/>
      <c r="H938" s="135">
        <f t="shared" ref="H938:H940" si="77">TRUNC(G938*F938,2)</f>
        <v>0</v>
      </c>
    </row>
    <row r="939" spans="1:8" ht="24" customHeight="1" x14ac:dyDescent="0.2">
      <c r="A939" s="131" t="s">
        <v>699</v>
      </c>
      <c r="B939" s="132" t="s">
        <v>1253</v>
      </c>
      <c r="C939" s="131" t="s">
        <v>374</v>
      </c>
      <c r="D939" s="131" t="s">
        <v>1254</v>
      </c>
      <c r="E939" s="133" t="s">
        <v>167</v>
      </c>
      <c r="F939" s="134">
        <v>3.2</v>
      </c>
      <c r="G939" s="135"/>
      <c r="H939" s="135">
        <f t="shared" si="77"/>
        <v>0</v>
      </c>
    </row>
    <row r="940" spans="1:8" ht="24" customHeight="1" x14ac:dyDescent="0.2">
      <c r="A940" s="131" t="s">
        <v>699</v>
      </c>
      <c r="B940" s="132" t="s">
        <v>1255</v>
      </c>
      <c r="C940" s="131" t="s">
        <v>374</v>
      </c>
      <c r="D940" s="131" t="s">
        <v>1256</v>
      </c>
      <c r="E940" s="133" t="s">
        <v>71</v>
      </c>
      <c r="F940" s="134">
        <v>1</v>
      </c>
      <c r="G940" s="135"/>
      <c r="H940" s="135">
        <f t="shared" si="77"/>
        <v>0</v>
      </c>
    </row>
    <row r="941" spans="1:8" x14ac:dyDescent="0.2">
      <c r="A941" s="128"/>
      <c r="B941" s="128"/>
      <c r="C941" s="128"/>
      <c r="D941" s="128"/>
      <c r="E941" s="128"/>
      <c r="F941" s="129"/>
      <c r="G941" s="128"/>
      <c r="H941" s="129"/>
    </row>
    <row r="942" spans="1:8" ht="15" thickBot="1" x14ac:dyDescent="0.25">
      <c r="A942" s="128"/>
      <c r="B942" s="128"/>
      <c r="C942" s="128"/>
      <c r="D942" s="128"/>
      <c r="E942" s="128"/>
      <c r="F942" s="228"/>
      <c r="G942" s="228"/>
      <c r="H942" s="129"/>
    </row>
    <row r="943" spans="1:8" ht="0.95" customHeight="1" thickTop="1" x14ac:dyDescent="0.2">
      <c r="A943" s="130"/>
      <c r="B943" s="130"/>
      <c r="C943" s="130"/>
      <c r="D943" s="130"/>
      <c r="E943" s="130"/>
      <c r="F943" s="130"/>
      <c r="G943" s="130"/>
      <c r="H943" s="130"/>
    </row>
    <row r="944" spans="1:8" ht="18" customHeight="1" x14ac:dyDescent="0.2">
      <c r="A944" s="115" t="s">
        <v>376</v>
      </c>
      <c r="B944" s="116" t="s">
        <v>53</v>
      </c>
      <c r="C944" s="115" t="s">
        <v>54</v>
      </c>
      <c r="D944" s="115" t="s">
        <v>55</v>
      </c>
      <c r="E944" s="117" t="s">
        <v>56</v>
      </c>
      <c r="F944" s="116" t="s">
        <v>57</v>
      </c>
      <c r="G944" s="116" t="s">
        <v>58</v>
      </c>
      <c r="H944" s="116" t="s">
        <v>60</v>
      </c>
    </row>
    <row r="945" spans="1:8" ht="48" customHeight="1" x14ac:dyDescent="0.2">
      <c r="A945" s="118" t="s">
        <v>685</v>
      </c>
      <c r="B945" s="119" t="s">
        <v>377</v>
      </c>
      <c r="C945" s="118" t="s">
        <v>66</v>
      </c>
      <c r="D945" s="118" t="s">
        <v>378</v>
      </c>
      <c r="E945" s="120" t="s">
        <v>167</v>
      </c>
      <c r="F945" s="121">
        <v>1</v>
      </c>
      <c r="G945" s="122">
        <f>SUM(H946:H952)</f>
        <v>0</v>
      </c>
      <c r="H945" s="122">
        <f>G945*F945</f>
        <v>0</v>
      </c>
    </row>
    <row r="946" spans="1:8" ht="60" customHeight="1" x14ac:dyDescent="0.2">
      <c r="A946" s="123" t="s">
        <v>686</v>
      </c>
      <c r="B946" s="124" t="s">
        <v>922</v>
      </c>
      <c r="C946" s="123" t="s">
        <v>74</v>
      </c>
      <c r="D946" s="123" t="s">
        <v>923</v>
      </c>
      <c r="E946" s="125" t="s">
        <v>703</v>
      </c>
      <c r="F946" s="126">
        <v>1.24E-2</v>
      </c>
      <c r="G946" s="127"/>
      <c r="H946" s="127">
        <f>TRUNC(G946*F946,2)</f>
        <v>0</v>
      </c>
    </row>
    <row r="947" spans="1:8" ht="60" customHeight="1" x14ac:dyDescent="0.2">
      <c r="A947" s="123" t="s">
        <v>686</v>
      </c>
      <c r="B947" s="124" t="s">
        <v>924</v>
      </c>
      <c r="C947" s="123" t="s">
        <v>74</v>
      </c>
      <c r="D947" s="123" t="s">
        <v>925</v>
      </c>
      <c r="E947" s="125" t="s">
        <v>706</v>
      </c>
      <c r="F947" s="126">
        <v>2.3699999999999999E-2</v>
      </c>
      <c r="G947" s="127"/>
      <c r="H947" s="127">
        <f t="shared" ref="H947:H952" si="78">TRUNC(G947*F947,2)</f>
        <v>0</v>
      </c>
    </row>
    <row r="948" spans="1:8" ht="24" customHeight="1" x14ac:dyDescent="0.2">
      <c r="A948" s="123" t="s">
        <v>686</v>
      </c>
      <c r="B948" s="124" t="s">
        <v>1257</v>
      </c>
      <c r="C948" s="123" t="s">
        <v>74</v>
      </c>
      <c r="D948" s="123" t="s">
        <v>1258</v>
      </c>
      <c r="E948" s="125" t="s">
        <v>711</v>
      </c>
      <c r="F948" s="126">
        <v>8.4500000000000006E-2</v>
      </c>
      <c r="G948" s="127"/>
      <c r="H948" s="127">
        <f t="shared" si="78"/>
        <v>0</v>
      </c>
    </row>
    <row r="949" spans="1:8" ht="24" customHeight="1" x14ac:dyDescent="0.2">
      <c r="A949" s="123" t="s">
        <v>686</v>
      </c>
      <c r="B949" s="124" t="s">
        <v>758</v>
      </c>
      <c r="C949" s="123" t="s">
        <v>74</v>
      </c>
      <c r="D949" s="123" t="s">
        <v>759</v>
      </c>
      <c r="E949" s="125" t="s">
        <v>711</v>
      </c>
      <c r="F949" s="126">
        <v>8.4500000000000006E-2</v>
      </c>
      <c r="G949" s="127"/>
      <c r="H949" s="127">
        <f t="shared" si="78"/>
        <v>0</v>
      </c>
    </row>
    <row r="950" spans="1:8" ht="36" customHeight="1" x14ac:dyDescent="0.2">
      <c r="A950" s="131" t="s">
        <v>699</v>
      </c>
      <c r="B950" s="132" t="s">
        <v>1259</v>
      </c>
      <c r="C950" s="131" t="s">
        <v>74</v>
      </c>
      <c r="D950" s="131" t="s">
        <v>1260</v>
      </c>
      <c r="E950" s="133" t="s">
        <v>71</v>
      </c>
      <c r="F950" s="134">
        <v>7.1000000000000004E-3</v>
      </c>
      <c r="G950" s="135"/>
      <c r="H950" s="127">
        <f t="shared" si="78"/>
        <v>0</v>
      </c>
    </row>
    <row r="951" spans="1:8" ht="24" customHeight="1" x14ac:dyDescent="0.2">
      <c r="A951" s="131" t="s">
        <v>699</v>
      </c>
      <c r="B951" s="132" t="s">
        <v>1261</v>
      </c>
      <c r="C951" s="131" t="s">
        <v>98</v>
      </c>
      <c r="D951" s="131" t="s">
        <v>1262</v>
      </c>
      <c r="E951" s="133" t="s">
        <v>71</v>
      </c>
      <c r="F951" s="134">
        <v>0.35</v>
      </c>
      <c r="G951" s="135"/>
      <c r="H951" s="127">
        <f t="shared" si="78"/>
        <v>0</v>
      </c>
    </row>
    <row r="952" spans="1:8" ht="24" customHeight="1" x14ac:dyDescent="0.2">
      <c r="A952" s="131" t="s">
        <v>699</v>
      </c>
      <c r="B952" s="132" t="s">
        <v>1263</v>
      </c>
      <c r="C952" s="131" t="s">
        <v>374</v>
      </c>
      <c r="D952" s="131" t="s">
        <v>1264</v>
      </c>
      <c r="E952" s="133" t="s">
        <v>71</v>
      </c>
      <c r="F952" s="134">
        <v>0.35</v>
      </c>
      <c r="G952" s="135"/>
      <c r="H952" s="127">
        <f t="shared" si="78"/>
        <v>0</v>
      </c>
    </row>
    <row r="953" spans="1:8" x14ac:dyDescent="0.2">
      <c r="A953" s="128"/>
      <c r="B953" s="128"/>
      <c r="C953" s="128"/>
      <c r="D953" s="128"/>
      <c r="E953" s="128"/>
      <c r="F953" s="129"/>
      <c r="G953" s="128"/>
      <c r="H953" s="129"/>
    </row>
    <row r="954" spans="1:8" ht="15" thickBot="1" x14ac:dyDescent="0.25">
      <c r="A954" s="128"/>
      <c r="B954" s="128"/>
      <c r="C954" s="128"/>
      <c r="D954" s="128"/>
      <c r="E954" s="128"/>
      <c r="F954" s="228"/>
      <c r="G954" s="228"/>
      <c r="H954" s="129"/>
    </row>
    <row r="955" spans="1:8" ht="0.95" customHeight="1" thickTop="1" x14ac:dyDescent="0.2">
      <c r="A955" s="130"/>
      <c r="B955" s="130"/>
      <c r="C955" s="130"/>
      <c r="D955" s="130"/>
      <c r="E955" s="130"/>
      <c r="F955" s="130"/>
      <c r="G955" s="130"/>
      <c r="H955" s="130"/>
    </row>
    <row r="956" spans="1:8" ht="18" customHeight="1" x14ac:dyDescent="0.2">
      <c r="A956" s="115" t="s">
        <v>379</v>
      </c>
      <c r="B956" s="116" t="s">
        <v>53</v>
      </c>
      <c r="C956" s="115" t="s">
        <v>54</v>
      </c>
      <c r="D956" s="115" t="s">
        <v>55</v>
      </c>
      <c r="E956" s="117" t="s">
        <v>56</v>
      </c>
      <c r="F956" s="116" t="s">
        <v>57</v>
      </c>
      <c r="G956" s="116" t="s">
        <v>58</v>
      </c>
      <c r="H956" s="116" t="s">
        <v>60</v>
      </c>
    </row>
    <row r="957" spans="1:8" ht="36" customHeight="1" x14ac:dyDescent="0.2">
      <c r="A957" s="118" t="s">
        <v>685</v>
      </c>
      <c r="B957" s="119" t="s">
        <v>380</v>
      </c>
      <c r="C957" s="118" t="s">
        <v>66</v>
      </c>
      <c r="D957" s="118" t="s">
        <v>381</v>
      </c>
      <c r="E957" s="120" t="s">
        <v>167</v>
      </c>
      <c r="F957" s="121">
        <v>1</v>
      </c>
      <c r="G957" s="122">
        <f>SUM(H958:H964)</f>
        <v>0</v>
      </c>
      <c r="H957" s="122">
        <f>G957*F957</f>
        <v>0</v>
      </c>
    </row>
    <row r="958" spans="1:8" ht="24" customHeight="1" x14ac:dyDescent="0.2">
      <c r="A958" s="123" t="s">
        <v>686</v>
      </c>
      <c r="B958" s="124" t="s">
        <v>936</v>
      </c>
      <c r="C958" s="123" t="s">
        <v>74</v>
      </c>
      <c r="D958" s="123" t="s">
        <v>937</v>
      </c>
      <c r="E958" s="125" t="s">
        <v>711</v>
      </c>
      <c r="F958" s="126">
        <v>0.35</v>
      </c>
      <c r="G958" s="127"/>
      <c r="H958" s="127">
        <f>TRUNC(G958*F958,2)</f>
        <v>0</v>
      </c>
    </row>
    <row r="959" spans="1:8" ht="24" customHeight="1" x14ac:dyDescent="0.2">
      <c r="A959" s="123" t="s">
        <v>686</v>
      </c>
      <c r="B959" s="124" t="s">
        <v>800</v>
      </c>
      <c r="C959" s="123" t="s">
        <v>74</v>
      </c>
      <c r="D959" s="123" t="s">
        <v>801</v>
      </c>
      <c r="E959" s="125" t="s">
        <v>711</v>
      </c>
      <c r="F959" s="126">
        <v>0.35</v>
      </c>
      <c r="G959" s="127"/>
      <c r="H959" s="127">
        <f t="shared" ref="H959:H964" si="79">TRUNC(G959*F959,2)</f>
        <v>0</v>
      </c>
    </row>
    <row r="960" spans="1:8" ht="60" customHeight="1" x14ac:dyDescent="0.2">
      <c r="A960" s="123" t="s">
        <v>686</v>
      </c>
      <c r="B960" s="124" t="s">
        <v>1265</v>
      </c>
      <c r="C960" s="123" t="s">
        <v>74</v>
      </c>
      <c r="D960" s="123" t="s">
        <v>1266</v>
      </c>
      <c r="E960" s="125" t="s">
        <v>703</v>
      </c>
      <c r="F960" s="126">
        <v>0.15</v>
      </c>
      <c r="G960" s="127"/>
      <c r="H960" s="127">
        <f t="shared" si="79"/>
        <v>0</v>
      </c>
    </row>
    <row r="961" spans="1:8" ht="60" customHeight="1" x14ac:dyDescent="0.2">
      <c r="A961" s="123" t="s">
        <v>686</v>
      </c>
      <c r="B961" s="124" t="s">
        <v>1267</v>
      </c>
      <c r="C961" s="123" t="s">
        <v>74</v>
      </c>
      <c r="D961" s="123" t="s">
        <v>1268</v>
      </c>
      <c r="E961" s="125" t="s">
        <v>706</v>
      </c>
      <c r="F961" s="126">
        <v>0.2</v>
      </c>
      <c r="G961" s="127"/>
      <c r="H961" s="127">
        <f t="shared" si="79"/>
        <v>0</v>
      </c>
    </row>
    <row r="962" spans="1:8" ht="24" customHeight="1" x14ac:dyDescent="0.2">
      <c r="A962" s="123" t="s">
        <v>686</v>
      </c>
      <c r="B962" s="124" t="s">
        <v>760</v>
      </c>
      <c r="C962" s="123" t="s">
        <v>74</v>
      </c>
      <c r="D962" s="123" t="s">
        <v>761</v>
      </c>
      <c r="E962" s="125" t="s">
        <v>711</v>
      </c>
      <c r="F962" s="126">
        <v>0.35</v>
      </c>
      <c r="G962" s="127"/>
      <c r="H962" s="127">
        <f t="shared" si="79"/>
        <v>0</v>
      </c>
    </row>
    <row r="963" spans="1:8" ht="24" customHeight="1" x14ac:dyDescent="0.2">
      <c r="A963" s="131" t="s">
        <v>699</v>
      </c>
      <c r="B963" s="132" t="s">
        <v>1269</v>
      </c>
      <c r="C963" s="131" t="s">
        <v>387</v>
      </c>
      <c r="D963" s="131" t="s">
        <v>1270</v>
      </c>
      <c r="E963" s="133" t="s">
        <v>145</v>
      </c>
      <c r="F963" s="134">
        <v>1.05</v>
      </c>
      <c r="G963" s="135"/>
      <c r="H963" s="127">
        <f t="shared" si="79"/>
        <v>0</v>
      </c>
    </row>
    <row r="964" spans="1:8" ht="36" customHeight="1" x14ac:dyDescent="0.2">
      <c r="A964" s="131" t="s">
        <v>699</v>
      </c>
      <c r="B964" s="132" t="s">
        <v>1271</v>
      </c>
      <c r="C964" s="131" t="s">
        <v>74</v>
      </c>
      <c r="D964" s="131" t="s">
        <v>1272</v>
      </c>
      <c r="E964" s="133" t="s">
        <v>71</v>
      </c>
      <c r="F964" s="134">
        <v>4</v>
      </c>
      <c r="G964" s="135"/>
      <c r="H964" s="127">
        <f t="shared" si="79"/>
        <v>0</v>
      </c>
    </row>
    <row r="965" spans="1:8" x14ac:dyDescent="0.2">
      <c r="A965" s="128"/>
      <c r="B965" s="128"/>
      <c r="C965" s="128"/>
      <c r="D965" s="128"/>
      <c r="E965" s="128"/>
      <c r="F965" s="129"/>
      <c r="G965" s="128"/>
      <c r="H965" s="129"/>
    </row>
    <row r="966" spans="1:8" ht="15" thickBot="1" x14ac:dyDescent="0.25">
      <c r="A966" s="128"/>
      <c r="B966" s="128"/>
      <c r="C966" s="128"/>
      <c r="D966" s="128"/>
      <c r="E966" s="128"/>
      <c r="F966" s="228"/>
      <c r="G966" s="228"/>
      <c r="H966" s="129"/>
    </row>
    <row r="967" spans="1:8" ht="0.95" customHeight="1" thickTop="1" x14ac:dyDescent="0.2">
      <c r="A967" s="130"/>
      <c r="B967" s="130"/>
      <c r="C967" s="130"/>
      <c r="D967" s="130"/>
      <c r="E967" s="130"/>
      <c r="F967" s="130"/>
      <c r="G967" s="130"/>
      <c r="H967" s="130"/>
    </row>
    <row r="968" spans="1:8" ht="18" customHeight="1" x14ac:dyDescent="0.2">
      <c r="A968" s="115" t="s">
        <v>382</v>
      </c>
      <c r="B968" s="116" t="s">
        <v>53</v>
      </c>
      <c r="C968" s="115" t="s">
        <v>54</v>
      </c>
      <c r="D968" s="115" t="s">
        <v>55</v>
      </c>
      <c r="E968" s="117" t="s">
        <v>56</v>
      </c>
      <c r="F968" s="116" t="s">
        <v>57</v>
      </c>
      <c r="G968" s="116" t="s">
        <v>58</v>
      </c>
      <c r="H968" s="116" t="s">
        <v>60</v>
      </c>
    </row>
    <row r="969" spans="1:8" ht="36" customHeight="1" x14ac:dyDescent="0.2">
      <c r="A969" s="118" t="s">
        <v>685</v>
      </c>
      <c r="B969" s="119" t="s">
        <v>383</v>
      </c>
      <c r="C969" s="118" t="s">
        <v>66</v>
      </c>
      <c r="D969" s="118" t="s">
        <v>384</v>
      </c>
      <c r="E969" s="120" t="s">
        <v>80</v>
      </c>
      <c r="F969" s="121">
        <v>1</v>
      </c>
      <c r="G969" s="122">
        <f>SUM(H970:H976)</f>
        <v>0</v>
      </c>
      <c r="H969" s="122">
        <f>G969*F969</f>
        <v>0</v>
      </c>
    </row>
    <row r="970" spans="1:8" ht="24" customHeight="1" x14ac:dyDescent="0.2">
      <c r="A970" s="123" t="s">
        <v>686</v>
      </c>
      <c r="B970" s="124" t="s">
        <v>758</v>
      </c>
      <c r="C970" s="123" t="s">
        <v>74</v>
      </c>
      <c r="D970" s="123" t="s">
        <v>759</v>
      </c>
      <c r="E970" s="125" t="s">
        <v>711</v>
      </c>
      <c r="F970" s="126">
        <v>0.2114</v>
      </c>
      <c r="G970" s="127"/>
      <c r="H970" s="127">
        <f>TRUNC(G970*F970,2)</f>
        <v>0</v>
      </c>
    </row>
    <row r="971" spans="1:8" ht="24" customHeight="1" x14ac:dyDescent="0.2">
      <c r="A971" s="123" t="s">
        <v>686</v>
      </c>
      <c r="B971" s="124" t="s">
        <v>800</v>
      </c>
      <c r="C971" s="123" t="s">
        <v>74</v>
      </c>
      <c r="D971" s="123" t="s">
        <v>801</v>
      </c>
      <c r="E971" s="125" t="s">
        <v>711</v>
      </c>
      <c r="F971" s="126">
        <v>0.2114</v>
      </c>
      <c r="G971" s="127"/>
      <c r="H971" s="127">
        <f t="shared" ref="H971:H976" si="80">TRUNC(G971*F971,2)</f>
        <v>0</v>
      </c>
    </row>
    <row r="972" spans="1:8" ht="24" customHeight="1" x14ac:dyDescent="0.2">
      <c r="A972" s="123" t="s">
        <v>686</v>
      </c>
      <c r="B972" s="124" t="s">
        <v>760</v>
      </c>
      <c r="C972" s="123" t="s">
        <v>74</v>
      </c>
      <c r="D972" s="123" t="s">
        <v>761</v>
      </c>
      <c r="E972" s="125" t="s">
        <v>711</v>
      </c>
      <c r="F972" s="126">
        <v>0.2114</v>
      </c>
      <c r="G972" s="127"/>
      <c r="H972" s="127">
        <f t="shared" si="80"/>
        <v>0</v>
      </c>
    </row>
    <row r="973" spans="1:8" ht="24" customHeight="1" x14ac:dyDescent="0.2">
      <c r="A973" s="131" t="s">
        <v>699</v>
      </c>
      <c r="B973" s="132" t="s">
        <v>1273</v>
      </c>
      <c r="C973" s="131" t="s">
        <v>187</v>
      </c>
      <c r="D973" s="131" t="s">
        <v>1274</v>
      </c>
      <c r="E973" s="133" t="s">
        <v>95</v>
      </c>
      <c r="F973" s="134">
        <v>3.5299999999999998E-2</v>
      </c>
      <c r="G973" s="135"/>
      <c r="H973" s="127">
        <f t="shared" si="80"/>
        <v>0</v>
      </c>
    </row>
    <row r="974" spans="1:8" ht="24" customHeight="1" x14ac:dyDescent="0.2">
      <c r="A974" s="131" t="s">
        <v>699</v>
      </c>
      <c r="B974" s="132" t="s">
        <v>1275</v>
      </c>
      <c r="C974" s="131" t="s">
        <v>187</v>
      </c>
      <c r="D974" s="131" t="s">
        <v>1276</v>
      </c>
      <c r="E974" s="133" t="s">
        <v>95</v>
      </c>
      <c r="F974" s="134">
        <v>0.1057</v>
      </c>
      <c r="G974" s="135"/>
      <c r="H974" s="127">
        <f t="shared" si="80"/>
        <v>0</v>
      </c>
    </row>
    <row r="975" spans="1:8" ht="24" customHeight="1" x14ac:dyDescent="0.2">
      <c r="A975" s="131" t="s">
        <v>699</v>
      </c>
      <c r="B975" s="132" t="s">
        <v>871</v>
      </c>
      <c r="C975" s="131" t="s">
        <v>74</v>
      </c>
      <c r="D975" s="131" t="s">
        <v>872</v>
      </c>
      <c r="E975" s="133" t="s">
        <v>634</v>
      </c>
      <c r="F975" s="134">
        <v>1.7000000000000001E-2</v>
      </c>
      <c r="G975" s="135"/>
      <c r="H975" s="127">
        <f t="shared" si="80"/>
        <v>0</v>
      </c>
    </row>
    <row r="976" spans="1:8" ht="24" customHeight="1" x14ac:dyDescent="0.2">
      <c r="A976" s="131" t="s">
        <v>699</v>
      </c>
      <c r="B976" s="132" t="s">
        <v>1573</v>
      </c>
      <c r="C976" s="131" t="s">
        <v>374</v>
      </c>
      <c r="D976" s="131" t="s">
        <v>1574</v>
      </c>
      <c r="E976" s="133" t="s">
        <v>71</v>
      </c>
      <c r="F976" s="134">
        <v>1</v>
      </c>
      <c r="G976" s="135"/>
      <c r="H976" s="127">
        <f t="shared" si="80"/>
        <v>0</v>
      </c>
    </row>
    <row r="977" spans="1:8" x14ac:dyDescent="0.2">
      <c r="A977" s="128"/>
      <c r="B977" s="128"/>
      <c r="C977" s="128"/>
      <c r="D977" s="128"/>
      <c r="E977" s="128"/>
      <c r="F977" s="129"/>
      <c r="G977" s="128"/>
      <c r="H977" s="129"/>
    </row>
    <row r="978" spans="1:8" ht="15" thickBot="1" x14ac:dyDescent="0.25">
      <c r="A978" s="128"/>
      <c r="B978" s="128"/>
      <c r="C978" s="128"/>
      <c r="D978" s="128"/>
      <c r="E978" s="128"/>
      <c r="F978" s="228"/>
      <c r="G978" s="228"/>
      <c r="H978" s="129"/>
    </row>
    <row r="979" spans="1:8" ht="0.95" customHeight="1" thickTop="1" x14ac:dyDescent="0.2">
      <c r="A979" s="130"/>
      <c r="B979" s="130"/>
      <c r="C979" s="130"/>
      <c r="D979" s="130"/>
      <c r="E979" s="130"/>
      <c r="F979" s="130"/>
      <c r="G979" s="130"/>
      <c r="H979" s="130"/>
    </row>
    <row r="980" spans="1:8" ht="18" customHeight="1" x14ac:dyDescent="0.2">
      <c r="A980" s="115" t="s">
        <v>385</v>
      </c>
      <c r="B980" s="116" t="s">
        <v>53</v>
      </c>
      <c r="C980" s="115" t="s">
        <v>54</v>
      </c>
      <c r="D980" s="115" t="s">
        <v>55</v>
      </c>
      <c r="E980" s="117" t="s">
        <v>56</v>
      </c>
      <c r="F980" s="116" t="s">
        <v>57</v>
      </c>
      <c r="G980" s="116" t="s">
        <v>58</v>
      </c>
      <c r="H980" s="116" t="s">
        <v>60</v>
      </c>
    </row>
    <row r="981" spans="1:8" ht="24" customHeight="1" x14ac:dyDescent="0.2">
      <c r="A981" s="118" t="s">
        <v>685</v>
      </c>
      <c r="B981" s="119" t="s">
        <v>386</v>
      </c>
      <c r="C981" s="118" t="s">
        <v>387</v>
      </c>
      <c r="D981" s="118" t="s">
        <v>388</v>
      </c>
      <c r="E981" s="120" t="s">
        <v>80</v>
      </c>
      <c r="F981" s="121">
        <v>1</v>
      </c>
      <c r="G981" s="122">
        <f>SUM(H982:H986)</f>
        <v>0</v>
      </c>
      <c r="H981" s="122">
        <f>G981*F981</f>
        <v>0</v>
      </c>
    </row>
    <row r="982" spans="1:8" ht="24" customHeight="1" x14ac:dyDescent="0.2">
      <c r="A982" s="131" t="s">
        <v>699</v>
      </c>
      <c r="B982" s="132" t="s">
        <v>1277</v>
      </c>
      <c r="C982" s="131" t="s">
        <v>387</v>
      </c>
      <c r="D982" s="131" t="s">
        <v>1278</v>
      </c>
      <c r="E982" s="133" t="s">
        <v>95</v>
      </c>
      <c r="F982" s="134">
        <v>0.64</v>
      </c>
      <c r="G982" s="135"/>
      <c r="H982" s="135">
        <f>TRUNC(G982*F982,2)</f>
        <v>0</v>
      </c>
    </row>
    <row r="983" spans="1:8" ht="24" customHeight="1" x14ac:dyDescent="0.2">
      <c r="A983" s="131" t="s">
        <v>699</v>
      </c>
      <c r="B983" s="132" t="s">
        <v>1279</v>
      </c>
      <c r="C983" s="131" t="s">
        <v>387</v>
      </c>
      <c r="D983" s="131" t="s">
        <v>1280</v>
      </c>
      <c r="E983" s="133" t="s">
        <v>95</v>
      </c>
      <c r="F983" s="134">
        <v>0.64</v>
      </c>
      <c r="G983" s="135"/>
      <c r="H983" s="135">
        <f t="shared" ref="H983:H986" si="81">TRUNC(G983*F983,2)</f>
        <v>0</v>
      </c>
    </row>
    <row r="984" spans="1:8" ht="24" customHeight="1" x14ac:dyDescent="0.2">
      <c r="A984" s="131" t="s">
        <v>699</v>
      </c>
      <c r="B984" s="132" t="s">
        <v>1281</v>
      </c>
      <c r="C984" s="131" t="s">
        <v>387</v>
      </c>
      <c r="D984" s="131" t="s">
        <v>1282</v>
      </c>
      <c r="E984" s="133" t="s">
        <v>80</v>
      </c>
      <c r="F984" s="134">
        <v>8</v>
      </c>
      <c r="G984" s="135"/>
      <c r="H984" s="135">
        <f t="shared" si="81"/>
        <v>0</v>
      </c>
    </row>
    <row r="985" spans="1:8" ht="24" customHeight="1" x14ac:dyDescent="0.2">
      <c r="A985" s="131" t="s">
        <v>699</v>
      </c>
      <c r="B985" s="132" t="s">
        <v>1283</v>
      </c>
      <c r="C985" s="131" t="s">
        <v>387</v>
      </c>
      <c r="D985" s="131" t="s">
        <v>1284</v>
      </c>
      <c r="E985" s="133" t="s">
        <v>80</v>
      </c>
      <c r="F985" s="134">
        <v>1</v>
      </c>
      <c r="G985" s="135"/>
      <c r="H985" s="135">
        <f t="shared" si="81"/>
        <v>0</v>
      </c>
    </row>
    <row r="986" spans="1:8" ht="24" customHeight="1" x14ac:dyDescent="0.2">
      <c r="A986" s="131" t="s">
        <v>699</v>
      </c>
      <c r="B986" s="132" t="s">
        <v>1285</v>
      </c>
      <c r="C986" s="131" t="s">
        <v>387</v>
      </c>
      <c r="D986" s="131" t="s">
        <v>1286</v>
      </c>
      <c r="E986" s="133" t="s">
        <v>80</v>
      </c>
      <c r="F986" s="134">
        <v>1</v>
      </c>
      <c r="G986" s="135"/>
      <c r="H986" s="135">
        <f t="shared" si="81"/>
        <v>0</v>
      </c>
    </row>
    <row r="987" spans="1:8" x14ac:dyDescent="0.2">
      <c r="A987" s="128"/>
      <c r="B987" s="128"/>
      <c r="C987" s="128"/>
      <c r="D987" s="128"/>
      <c r="E987" s="128"/>
      <c r="F987" s="129"/>
      <c r="G987" s="128"/>
      <c r="H987" s="129"/>
    </row>
    <row r="988" spans="1:8" ht="15" thickBot="1" x14ac:dyDescent="0.25">
      <c r="A988" s="128"/>
      <c r="B988" s="128"/>
      <c r="C988" s="128"/>
      <c r="D988" s="128"/>
      <c r="E988" s="128"/>
      <c r="F988" s="228"/>
      <c r="G988" s="228"/>
      <c r="H988" s="129"/>
    </row>
    <row r="989" spans="1:8" ht="0.95" customHeight="1" thickTop="1" x14ac:dyDescent="0.2">
      <c r="A989" s="130"/>
      <c r="B989" s="130"/>
      <c r="C989" s="130"/>
      <c r="D989" s="130"/>
      <c r="E989" s="130"/>
      <c r="F989" s="130"/>
      <c r="G989" s="130"/>
      <c r="H989" s="130"/>
    </row>
    <row r="990" spans="1:8" ht="18" customHeight="1" x14ac:dyDescent="0.2">
      <c r="A990" s="115" t="s">
        <v>389</v>
      </c>
      <c r="B990" s="116" t="s">
        <v>53</v>
      </c>
      <c r="C990" s="115" t="s">
        <v>54</v>
      </c>
      <c r="D990" s="115" t="s">
        <v>55</v>
      </c>
      <c r="E990" s="117" t="s">
        <v>56</v>
      </c>
      <c r="F990" s="116" t="s">
        <v>57</v>
      </c>
      <c r="G990" s="116" t="s">
        <v>58</v>
      </c>
      <c r="H990" s="116" t="s">
        <v>60</v>
      </c>
    </row>
    <row r="991" spans="1:8" ht="24" customHeight="1" x14ac:dyDescent="0.2">
      <c r="A991" s="118" t="s">
        <v>685</v>
      </c>
      <c r="B991" s="119" t="s">
        <v>390</v>
      </c>
      <c r="C991" s="118" t="s">
        <v>387</v>
      </c>
      <c r="D991" s="118" t="s">
        <v>391</v>
      </c>
      <c r="E991" s="120" t="s">
        <v>80</v>
      </c>
      <c r="F991" s="121">
        <v>1</v>
      </c>
      <c r="G991" s="122">
        <f>SUM(H992:H994)</f>
        <v>0</v>
      </c>
      <c r="H991" s="122">
        <f>G991*F991</f>
        <v>0</v>
      </c>
    </row>
    <row r="992" spans="1:8" ht="24" customHeight="1" x14ac:dyDescent="0.2">
      <c r="A992" s="131" t="s">
        <v>699</v>
      </c>
      <c r="B992" s="132" t="s">
        <v>1277</v>
      </c>
      <c r="C992" s="131" t="s">
        <v>387</v>
      </c>
      <c r="D992" s="131" t="s">
        <v>1278</v>
      </c>
      <c r="E992" s="133" t="s">
        <v>95</v>
      </c>
      <c r="F992" s="134">
        <v>0.5</v>
      </c>
      <c r="G992" s="135"/>
      <c r="H992" s="135">
        <f>TRUNC(G992*F992,2)</f>
        <v>0</v>
      </c>
    </row>
    <row r="993" spans="1:8" ht="24" customHeight="1" x14ac:dyDescent="0.2">
      <c r="A993" s="131" t="s">
        <v>699</v>
      </c>
      <c r="B993" s="132" t="s">
        <v>1279</v>
      </c>
      <c r="C993" s="131" t="s">
        <v>387</v>
      </c>
      <c r="D993" s="131" t="s">
        <v>1280</v>
      </c>
      <c r="E993" s="133" t="s">
        <v>95</v>
      </c>
      <c r="F993" s="134">
        <v>0.5</v>
      </c>
      <c r="G993" s="135"/>
      <c r="H993" s="135">
        <f t="shared" ref="H993:H994" si="82">TRUNC(G993*F993,2)</f>
        <v>0</v>
      </c>
    </row>
    <row r="994" spans="1:8" ht="36" customHeight="1" x14ac:dyDescent="0.2">
      <c r="A994" s="131" t="s">
        <v>699</v>
      </c>
      <c r="B994" s="132" t="s">
        <v>1287</v>
      </c>
      <c r="C994" s="131" t="s">
        <v>387</v>
      </c>
      <c r="D994" s="131" t="s">
        <v>1288</v>
      </c>
      <c r="E994" s="133" t="s">
        <v>80</v>
      </c>
      <c r="F994" s="134">
        <v>1</v>
      </c>
      <c r="G994" s="135"/>
      <c r="H994" s="135">
        <f t="shared" si="82"/>
        <v>0</v>
      </c>
    </row>
    <row r="995" spans="1:8" x14ac:dyDescent="0.2">
      <c r="A995" s="128"/>
      <c r="B995" s="128"/>
      <c r="C995" s="128"/>
      <c r="D995" s="128"/>
      <c r="E995" s="128"/>
      <c r="F995" s="129"/>
      <c r="G995" s="128"/>
      <c r="H995" s="129"/>
    </row>
    <row r="996" spans="1:8" ht="15" thickBot="1" x14ac:dyDescent="0.25">
      <c r="A996" s="128"/>
      <c r="B996" s="128"/>
      <c r="C996" s="128"/>
      <c r="D996" s="128"/>
      <c r="E996" s="128"/>
      <c r="F996" s="228"/>
      <c r="G996" s="228"/>
      <c r="H996" s="129"/>
    </row>
    <row r="997" spans="1:8" ht="0.95" customHeight="1" thickTop="1" x14ac:dyDescent="0.2">
      <c r="A997" s="130"/>
      <c r="B997" s="130"/>
      <c r="C997" s="130"/>
      <c r="D997" s="130"/>
      <c r="E997" s="130"/>
      <c r="F997" s="130"/>
      <c r="G997" s="130"/>
      <c r="H997" s="130"/>
    </row>
    <row r="998" spans="1:8" ht="18" customHeight="1" x14ac:dyDescent="0.2">
      <c r="A998" s="115" t="s">
        <v>392</v>
      </c>
      <c r="B998" s="116" t="s">
        <v>53</v>
      </c>
      <c r="C998" s="115" t="s">
        <v>54</v>
      </c>
      <c r="D998" s="115" t="s">
        <v>55</v>
      </c>
      <c r="E998" s="117" t="s">
        <v>56</v>
      </c>
      <c r="F998" s="116" t="s">
        <v>57</v>
      </c>
      <c r="G998" s="116" t="s">
        <v>58</v>
      </c>
      <c r="H998" s="116" t="s">
        <v>60</v>
      </c>
    </row>
    <row r="999" spans="1:8" ht="60" customHeight="1" x14ac:dyDescent="0.2">
      <c r="A999" s="118" t="s">
        <v>685</v>
      </c>
      <c r="B999" s="119" t="s">
        <v>393</v>
      </c>
      <c r="C999" s="118" t="s">
        <v>66</v>
      </c>
      <c r="D999" s="118" t="s">
        <v>394</v>
      </c>
      <c r="E999" s="120" t="s">
        <v>80</v>
      </c>
      <c r="F999" s="121">
        <v>1</v>
      </c>
      <c r="G999" s="122">
        <f>SUM(H1000:H1013)</f>
        <v>0</v>
      </c>
      <c r="H999" s="122">
        <f>G999*F999</f>
        <v>0</v>
      </c>
    </row>
    <row r="1000" spans="1:8" ht="24" customHeight="1" x14ac:dyDescent="0.2">
      <c r="A1000" s="123" t="s">
        <v>686</v>
      </c>
      <c r="B1000" s="124" t="s">
        <v>802</v>
      </c>
      <c r="C1000" s="123" t="s">
        <v>74</v>
      </c>
      <c r="D1000" s="123" t="s">
        <v>803</v>
      </c>
      <c r="E1000" s="125" t="s">
        <v>711</v>
      </c>
      <c r="F1000" s="126">
        <v>2</v>
      </c>
      <c r="G1000" s="127"/>
      <c r="H1000" s="127">
        <f>TRUNC(G1000*F1000,2)</f>
        <v>0</v>
      </c>
    </row>
    <row r="1001" spans="1:8" ht="24" customHeight="1" x14ac:dyDescent="0.2">
      <c r="A1001" s="123" t="s">
        <v>686</v>
      </c>
      <c r="B1001" s="124" t="s">
        <v>1092</v>
      </c>
      <c r="C1001" s="123" t="s">
        <v>74</v>
      </c>
      <c r="D1001" s="123" t="s">
        <v>1093</v>
      </c>
      <c r="E1001" s="125" t="s">
        <v>711</v>
      </c>
      <c r="F1001" s="126">
        <v>4</v>
      </c>
      <c r="G1001" s="127"/>
      <c r="H1001" s="127">
        <f t="shared" ref="H1001:H1013" si="83">TRUNC(G1001*F1001,2)</f>
        <v>0</v>
      </c>
    </row>
    <row r="1002" spans="1:8" ht="24" customHeight="1" x14ac:dyDescent="0.2">
      <c r="A1002" s="123" t="s">
        <v>686</v>
      </c>
      <c r="B1002" s="124" t="s">
        <v>800</v>
      </c>
      <c r="C1002" s="123" t="s">
        <v>74</v>
      </c>
      <c r="D1002" s="123" t="s">
        <v>801</v>
      </c>
      <c r="E1002" s="125" t="s">
        <v>711</v>
      </c>
      <c r="F1002" s="126">
        <v>2</v>
      </c>
      <c r="G1002" s="127"/>
      <c r="H1002" s="127">
        <f t="shared" si="83"/>
        <v>0</v>
      </c>
    </row>
    <row r="1003" spans="1:8" ht="24" customHeight="1" x14ac:dyDescent="0.2">
      <c r="A1003" s="123" t="s">
        <v>686</v>
      </c>
      <c r="B1003" s="124" t="s">
        <v>936</v>
      </c>
      <c r="C1003" s="123" t="s">
        <v>74</v>
      </c>
      <c r="D1003" s="123" t="s">
        <v>937</v>
      </c>
      <c r="E1003" s="125" t="s">
        <v>711</v>
      </c>
      <c r="F1003" s="126">
        <v>4</v>
      </c>
      <c r="G1003" s="127"/>
      <c r="H1003" s="127">
        <f t="shared" si="83"/>
        <v>0</v>
      </c>
    </row>
    <row r="1004" spans="1:8" ht="36" customHeight="1" x14ac:dyDescent="0.2">
      <c r="A1004" s="123" t="s">
        <v>686</v>
      </c>
      <c r="B1004" s="124" t="s">
        <v>614</v>
      </c>
      <c r="C1004" s="123" t="s">
        <v>74</v>
      </c>
      <c r="D1004" s="123" t="s">
        <v>615</v>
      </c>
      <c r="E1004" s="125" t="s">
        <v>71</v>
      </c>
      <c r="F1004" s="126">
        <v>2</v>
      </c>
      <c r="G1004" s="127"/>
      <c r="H1004" s="127">
        <f t="shared" si="83"/>
        <v>0</v>
      </c>
    </row>
    <row r="1005" spans="1:8" ht="36" customHeight="1" x14ac:dyDescent="0.2">
      <c r="A1005" s="123" t="s">
        <v>686</v>
      </c>
      <c r="B1005" s="124" t="s">
        <v>290</v>
      </c>
      <c r="C1005" s="123" t="s">
        <v>74</v>
      </c>
      <c r="D1005" s="123" t="s">
        <v>291</v>
      </c>
      <c r="E1005" s="125" t="s">
        <v>167</v>
      </c>
      <c r="F1005" s="126">
        <v>8</v>
      </c>
      <c r="G1005" s="127"/>
      <c r="H1005" s="127">
        <f t="shared" si="83"/>
        <v>0</v>
      </c>
    </row>
    <row r="1006" spans="1:8" ht="36" customHeight="1" x14ac:dyDescent="0.2">
      <c r="A1006" s="131" t="s">
        <v>699</v>
      </c>
      <c r="B1006" s="132" t="s">
        <v>1289</v>
      </c>
      <c r="C1006" s="131" t="s">
        <v>387</v>
      </c>
      <c r="D1006" s="131" t="s">
        <v>1290</v>
      </c>
      <c r="E1006" s="133" t="s">
        <v>80</v>
      </c>
      <c r="F1006" s="134">
        <v>1</v>
      </c>
      <c r="G1006" s="135"/>
      <c r="H1006" s="127">
        <f t="shared" si="83"/>
        <v>0</v>
      </c>
    </row>
    <row r="1007" spans="1:8" ht="36" customHeight="1" x14ac:dyDescent="0.2">
      <c r="A1007" s="131" t="s">
        <v>699</v>
      </c>
      <c r="B1007" s="132" t="s">
        <v>1291</v>
      </c>
      <c r="C1007" s="131" t="s">
        <v>74</v>
      </c>
      <c r="D1007" s="131" t="s">
        <v>1292</v>
      </c>
      <c r="E1007" s="133" t="s">
        <v>71</v>
      </c>
      <c r="F1007" s="134">
        <v>1</v>
      </c>
      <c r="G1007" s="135"/>
      <c r="H1007" s="127">
        <f t="shared" si="83"/>
        <v>0</v>
      </c>
    </row>
    <row r="1008" spans="1:8" ht="24" customHeight="1" x14ac:dyDescent="0.2">
      <c r="A1008" s="131" t="s">
        <v>699</v>
      </c>
      <c r="B1008" s="132" t="s">
        <v>1293</v>
      </c>
      <c r="C1008" s="131" t="s">
        <v>74</v>
      </c>
      <c r="D1008" s="131" t="s">
        <v>1294</v>
      </c>
      <c r="E1008" s="133" t="s">
        <v>167</v>
      </c>
      <c r="F1008" s="134">
        <v>3</v>
      </c>
      <c r="G1008" s="135"/>
      <c r="H1008" s="127">
        <f t="shared" si="83"/>
        <v>0</v>
      </c>
    </row>
    <row r="1009" spans="1:8" ht="36" customHeight="1" x14ac:dyDescent="0.2">
      <c r="A1009" s="131" t="s">
        <v>699</v>
      </c>
      <c r="B1009" s="132" t="s">
        <v>1295</v>
      </c>
      <c r="C1009" s="131" t="s">
        <v>74</v>
      </c>
      <c r="D1009" s="131" t="s">
        <v>1296</v>
      </c>
      <c r="E1009" s="133" t="s">
        <v>71</v>
      </c>
      <c r="F1009" s="134">
        <v>1</v>
      </c>
      <c r="G1009" s="135"/>
      <c r="H1009" s="127">
        <f t="shared" si="83"/>
        <v>0</v>
      </c>
    </row>
    <row r="1010" spans="1:8" ht="24" customHeight="1" x14ac:dyDescent="0.2">
      <c r="A1010" s="131" t="s">
        <v>699</v>
      </c>
      <c r="B1010" s="132" t="s">
        <v>1297</v>
      </c>
      <c r="C1010" s="131" t="s">
        <v>74</v>
      </c>
      <c r="D1010" s="131" t="s">
        <v>1298</v>
      </c>
      <c r="E1010" s="133" t="s">
        <v>71</v>
      </c>
      <c r="F1010" s="134">
        <v>1</v>
      </c>
      <c r="G1010" s="135"/>
      <c r="H1010" s="127">
        <f t="shared" si="83"/>
        <v>0</v>
      </c>
    </row>
    <row r="1011" spans="1:8" ht="24" customHeight="1" x14ac:dyDescent="0.2">
      <c r="A1011" s="131" t="s">
        <v>699</v>
      </c>
      <c r="B1011" s="132" t="s">
        <v>1299</v>
      </c>
      <c r="C1011" s="131" t="s">
        <v>74</v>
      </c>
      <c r="D1011" s="131" t="s">
        <v>1300</v>
      </c>
      <c r="E1011" s="133" t="s">
        <v>71</v>
      </c>
      <c r="F1011" s="134">
        <v>1</v>
      </c>
      <c r="G1011" s="135"/>
      <c r="H1011" s="127">
        <f t="shared" si="83"/>
        <v>0</v>
      </c>
    </row>
    <row r="1012" spans="1:8" ht="24" customHeight="1" x14ac:dyDescent="0.2">
      <c r="A1012" s="131" t="s">
        <v>699</v>
      </c>
      <c r="B1012" s="132" t="s">
        <v>1301</v>
      </c>
      <c r="C1012" s="131" t="s">
        <v>74</v>
      </c>
      <c r="D1012" s="131" t="s">
        <v>1302</v>
      </c>
      <c r="E1012" s="133" t="s">
        <v>71</v>
      </c>
      <c r="F1012" s="134">
        <v>1</v>
      </c>
      <c r="G1012" s="135"/>
      <c r="H1012" s="127">
        <f t="shared" si="83"/>
        <v>0</v>
      </c>
    </row>
    <row r="1013" spans="1:8" ht="36" customHeight="1" x14ac:dyDescent="0.2">
      <c r="A1013" s="131" t="s">
        <v>699</v>
      </c>
      <c r="B1013" s="132" t="s">
        <v>1144</v>
      </c>
      <c r="C1013" s="131" t="s">
        <v>74</v>
      </c>
      <c r="D1013" s="131" t="s">
        <v>1145</v>
      </c>
      <c r="E1013" s="133" t="s">
        <v>71</v>
      </c>
      <c r="F1013" s="134">
        <v>8</v>
      </c>
      <c r="G1013" s="135"/>
      <c r="H1013" s="127">
        <f t="shared" si="83"/>
        <v>0</v>
      </c>
    </row>
    <row r="1014" spans="1:8" x14ac:dyDescent="0.2">
      <c r="A1014" s="128"/>
      <c r="B1014" s="128"/>
      <c r="C1014" s="128"/>
      <c r="D1014" s="128"/>
      <c r="E1014" s="128"/>
      <c r="F1014" s="129"/>
      <c r="G1014" s="128"/>
      <c r="H1014" s="129"/>
    </row>
    <row r="1015" spans="1:8" ht="15" thickBot="1" x14ac:dyDescent="0.25">
      <c r="A1015" s="128"/>
      <c r="B1015" s="128"/>
      <c r="C1015" s="128"/>
      <c r="D1015" s="128"/>
      <c r="E1015" s="128"/>
      <c r="F1015" s="228"/>
      <c r="G1015" s="228"/>
      <c r="H1015" s="129"/>
    </row>
    <row r="1016" spans="1:8" ht="0.95" customHeight="1" thickTop="1" x14ac:dyDescent="0.2">
      <c r="A1016" s="130"/>
      <c r="B1016" s="130"/>
      <c r="C1016" s="130"/>
      <c r="D1016" s="130"/>
      <c r="E1016" s="130"/>
      <c r="F1016" s="130"/>
      <c r="G1016" s="130"/>
      <c r="H1016" s="130"/>
    </row>
    <row r="1017" spans="1:8" ht="18" customHeight="1" x14ac:dyDescent="0.2">
      <c r="A1017" s="115" t="s">
        <v>395</v>
      </c>
      <c r="B1017" s="116" t="s">
        <v>53</v>
      </c>
      <c r="C1017" s="115" t="s">
        <v>54</v>
      </c>
      <c r="D1017" s="115" t="s">
        <v>55</v>
      </c>
      <c r="E1017" s="117" t="s">
        <v>56</v>
      </c>
      <c r="F1017" s="116" t="s">
        <v>57</v>
      </c>
      <c r="G1017" s="116" t="s">
        <v>58</v>
      </c>
      <c r="H1017" s="116" t="s">
        <v>60</v>
      </c>
    </row>
    <row r="1018" spans="1:8" ht="24" customHeight="1" x14ac:dyDescent="0.2">
      <c r="A1018" s="118" t="s">
        <v>685</v>
      </c>
      <c r="B1018" s="119" t="s">
        <v>396</v>
      </c>
      <c r="C1018" s="118" t="s">
        <v>66</v>
      </c>
      <c r="D1018" s="118" t="s">
        <v>397</v>
      </c>
      <c r="E1018" s="120" t="s">
        <v>71</v>
      </c>
      <c r="F1018" s="121">
        <v>1</v>
      </c>
      <c r="G1018" s="122">
        <f>SUM(H1019:H1021)</f>
        <v>0</v>
      </c>
      <c r="H1018" s="122">
        <f>G1018*F1018</f>
        <v>0</v>
      </c>
    </row>
    <row r="1019" spans="1:8" ht="24" customHeight="1" x14ac:dyDescent="0.2">
      <c r="A1019" s="123" t="s">
        <v>686</v>
      </c>
      <c r="B1019" s="124" t="s">
        <v>758</v>
      </c>
      <c r="C1019" s="123" t="s">
        <v>74</v>
      </c>
      <c r="D1019" s="123" t="s">
        <v>759</v>
      </c>
      <c r="E1019" s="125" t="s">
        <v>711</v>
      </c>
      <c r="F1019" s="126">
        <v>1</v>
      </c>
      <c r="G1019" s="127"/>
      <c r="H1019" s="127">
        <f>TRUNC(G1019*F1019,2)</f>
        <v>0</v>
      </c>
    </row>
    <row r="1020" spans="1:8" ht="24" customHeight="1" x14ac:dyDescent="0.2">
      <c r="A1020" s="123" t="s">
        <v>686</v>
      </c>
      <c r="B1020" s="124" t="s">
        <v>800</v>
      </c>
      <c r="C1020" s="123" t="s">
        <v>74</v>
      </c>
      <c r="D1020" s="123" t="s">
        <v>801</v>
      </c>
      <c r="E1020" s="125" t="s">
        <v>711</v>
      </c>
      <c r="F1020" s="126">
        <v>1</v>
      </c>
      <c r="G1020" s="127"/>
      <c r="H1020" s="127">
        <f t="shared" ref="H1020:H1021" si="84">TRUNC(G1020*F1020,2)</f>
        <v>0</v>
      </c>
    </row>
    <row r="1021" spans="1:8" ht="24" customHeight="1" x14ac:dyDescent="0.2">
      <c r="A1021" s="131" t="s">
        <v>699</v>
      </c>
      <c r="B1021" s="132" t="s">
        <v>1303</v>
      </c>
      <c r="C1021" s="131" t="s">
        <v>187</v>
      </c>
      <c r="D1021" s="131" t="s">
        <v>1304</v>
      </c>
      <c r="E1021" s="133" t="s">
        <v>80</v>
      </c>
      <c r="F1021" s="134">
        <v>1</v>
      </c>
      <c r="G1021" s="135"/>
      <c r="H1021" s="127">
        <f t="shared" si="84"/>
        <v>0</v>
      </c>
    </row>
    <row r="1022" spans="1:8" x14ac:dyDescent="0.2">
      <c r="A1022" s="128"/>
      <c r="B1022" s="128"/>
      <c r="C1022" s="128"/>
      <c r="D1022" s="128"/>
      <c r="E1022" s="128"/>
      <c r="F1022" s="129"/>
      <c r="G1022" s="128"/>
      <c r="H1022" s="129"/>
    </row>
    <row r="1023" spans="1:8" ht="15" thickBot="1" x14ac:dyDescent="0.25">
      <c r="A1023" s="128"/>
      <c r="B1023" s="128"/>
      <c r="C1023" s="128"/>
      <c r="D1023" s="128"/>
      <c r="E1023" s="128"/>
      <c r="F1023" s="228"/>
      <c r="G1023" s="228"/>
      <c r="H1023" s="129"/>
    </row>
    <row r="1024" spans="1:8" ht="0.95" customHeight="1" thickTop="1" x14ac:dyDescent="0.2">
      <c r="A1024" s="130"/>
      <c r="B1024" s="130"/>
      <c r="C1024" s="130"/>
      <c r="D1024" s="130"/>
      <c r="E1024" s="130"/>
      <c r="F1024" s="130"/>
      <c r="G1024" s="130"/>
      <c r="H1024" s="130"/>
    </row>
    <row r="1025" spans="1:8" ht="18" customHeight="1" x14ac:dyDescent="0.2">
      <c r="A1025" s="115" t="s">
        <v>398</v>
      </c>
      <c r="B1025" s="116" t="s">
        <v>53</v>
      </c>
      <c r="C1025" s="115" t="s">
        <v>54</v>
      </c>
      <c r="D1025" s="115" t="s">
        <v>55</v>
      </c>
      <c r="E1025" s="117" t="s">
        <v>56</v>
      </c>
      <c r="F1025" s="116" t="s">
        <v>57</v>
      </c>
      <c r="G1025" s="116" t="s">
        <v>58</v>
      </c>
      <c r="H1025" s="116" t="s">
        <v>60</v>
      </c>
    </row>
    <row r="1026" spans="1:8" ht="24" customHeight="1" x14ac:dyDescent="0.2">
      <c r="A1026" s="118" t="s">
        <v>685</v>
      </c>
      <c r="B1026" s="119" t="s">
        <v>399</v>
      </c>
      <c r="C1026" s="118" t="s">
        <v>387</v>
      </c>
      <c r="D1026" s="118" t="s">
        <v>400</v>
      </c>
      <c r="E1026" s="120" t="s">
        <v>80</v>
      </c>
      <c r="F1026" s="121">
        <v>1</v>
      </c>
      <c r="G1026" s="122">
        <f>SUM(H1027:H1031)</f>
        <v>0</v>
      </c>
      <c r="H1026" s="122">
        <f>G1026*F1026</f>
        <v>0</v>
      </c>
    </row>
    <row r="1027" spans="1:8" ht="24" customHeight="1" x14ac:dyDescent="0.2">
      <c r="A1027" s="131" t="s">
        <v>699</v>
      </c>
      <c r="B1027" s="132" t="s">
        <v>1277</v>
      </c>
      <c r="C1027" s="131" t="s">
        <v>387</v>
      </c>
      <c r="D1027" s="131" t="s">
        <v>1278</v>
      </c>
      <c r="E1027" s="133" t="s">
        <v>95</v>
      </c>
      <c r="F1027" s="134">
        <v>0.64</v>
      </c>
      <c r="G1027" s="135"/>
      <c r="H1027" s="135">
        <f>TRUNC(G1027*F1027,2)</f>
        <v>0</v>
      </c>
    </row>
    <row r="1028" spans="1:8" ht="24" customHeight="1" x14ac:dyDescent="0.2">
      <c r="A1028" s="131" t="s">
        <v>699</v>
      </c>
      <c r="B1028" s="132" t="s">
        <v>1279</v>
      </c>
      <c r="C1028" s="131" t="s">
        <v>387</v>
      </c>
      <c r="D1028" s="131" t="s">
        <v>1280</v>
      </c>
      <c r="E1028" s="133" t="s">
        <v>95</v>
      </c>
      <c r="F1028" s="134">
        <v>0.64</v>
      </c>
      <c r="G1028" s="135"/>
      <c r="H1028" s="135">
        <f t="shared" ref="H1028:H1031" si="85">TRUNC(G1028*F1028,2)</f>
        <v>0</v>
      </c>
    </row>
    <row r="1029" spans="1:8" ht="24" customHeight="1" x14ac:dyDescent="0.2">
      <c r="A1029" s="131" t="s">
        <v>699</v>
      </c>
      <c r="B1029" s="132" t="s">
        <v>1281</v>
      </c>
      <c r="C1029" s="131" t="s">
        <v>387</v>
      </c>
      <c r="D1029" s="131" t="s">
        <v>1282</v>
      </c>
      <c r="E1029" s="133" t="s">
        <v>80</v>
      </c>
      <c r="F1029" s="134">
        <v>12</v>
      </c>
      <c r="G1029" s="135"/>
      <c r="H1029" s="135">
        <f t="shared" si="85"/>
        <v>0</v>
      </c>
    </row>
    <row r="1030" spans="1:8" ht="36" customHeight="1" x14ac:dyDescent="0.2">
      <c r="A1030" s="131" t="s">
        <v>699</v>
      </c>
      <c r="B1030" s="132" t="s">
        <v>1305</v>
      </c>
      <c r="C1030" s="131" t="s">
        <v>387</v>
      </c>
      <c r="D1030" s="131" t="s">
        <v>1306</v>
      </c>
      <c r="E1030" s="133" t="s">
        <v>80</v>
      </c>
      <c r="F1030" s="134">
        <v>1</v>
      </c>
      <c r="G1030" s="135"/>
      <c r="H1030" s="135">
        <f t="shared" si="85"/>
        <v>0</v>
      </c>
    </row>
    <row r="1031" spans="1:8" ht="24" customHeight="1" x14ac:dyDescent="0.2">
      <c r="A1031" s="131" t="s">
        <v>699</v>
      </c>
      <c r="B1031" s="132" t="s">
        <v>1285</v>
      </c>
      <c r="C1031" s="131" t="s">
        <v>387</v>
      </c>
      <c r="D1031" s="131" t="s">
        <v>1286</v>
      </c>
      <c r="E1031" s="133" t="s">
        <v>80</v>
      </c>
      <c r="F1031" s="134">
        <v>1.5</v>
      </c>
      <c r="G1031" s="135"/>
      <c r="H1031" s="135">
        <f t="shared" si="85"/>
        <v>0</v>
      </c>
    </row>
    <row r="1032" spans="1:8" x14ac:dyDescent="0.2">
      <c r="A1032" s="128"/>
      <c r="B1032" s="128"/>
      <c r="C1032" s="128"/>
      <c r="D1032" s="128"/>
      <c r="E1032" s="128"/>
      <c r="F1032" s="129"/>
      <c r="G1032" s="128"/>
      <c r="H1032" s="129"/>
    </row>
    <row r="1033" spans="1:8" ht="15" thickBot="1" x14ac:dyDescent="0.25">
      <c r="A1033" s="128"/>
      <c r="B1033" s="128"/>
      <c r="C1033" s="128"/>
      <c r="D1033" s="128"/>
      <c r="E1033" s="128"/>
      <c r="F1033" s="228"/>
      <c r="G1033" s="228"/>
      <c r="H1033" s="129"/>
    </row>
    <row r="1034" spans="1:8" ht="0.95" customHeight="1" thickTop="1" x14ac:dyDescent="0.2">
      <c r="A1034" s="130"/>
      <c r="B1034" s="130"/>
      <c r="C1034" s="130"/>
      <c r="D1034" s="130"/>
      <c r="E1034" s="130"/>
      <c r="F1034" s="130"/>
      <c r="G1034" s="130"/>
      <c r="H1034" s="130"/>
    </row>
    <row r="1035" spans="1:8" ht="18" customHeight="1" x14ac:dyDescent="0.2">
      <c r="A1035" s="115" t="s">
        <v>401</v>
      </c>
      <c r="B1035" s="116" t="s">
        <v>53</v>
      </c>
      <c r="C1035" s="115" t="s">
        <v>54</v>
      </c>
      <c r="D1035" s="115" t="s">
        <v>55</v>
      </c>
      <c r="E1035" s="117" t="s">
        <v>56</v>
      </c>
      <c r="F1035" s="116" t="s">
        <v>57</v>
      </c>
      <c r="G1035" s="116" t="s">
        <v>58</v>
      </c>
      <c r="H1035" s="116" t="s">
        <v>60</v>
      </c>
    </row>
    <row r="1036" spans="1:8" ht="24" customHeight="1" x14ac:dyDescent="0.2">
      <c r="A1036" s="118" t="s">
        <v>685</v>
      </c>
      <c r="B1036" s="119" t="s">
        <v>402</v>
      </c>
      <c r="C1036" s="118" t="s">
        <v>374</v>
      </c>
      <c r="D1036" s="118" t="s">
        <v>403</v>
      </c>
      <c r="E1036" s="120" t="s">
        <v>71</v>
      </c>
      <c r="F1036" s="121">
        <v>1</v>
      </c>
      <c r="G1036" s="122">
        <f>SUM(H1037:H1041)</f>
        <v>0</v>
      </c>
      <c r="H1036" s="122">
        <f>G1036*F1036</f>
        <v>0</v>
      </c>
    </row>
    <row r="1037" spans="1:8" ht="24" customHeight="1" x14ac:dyDescent="0.2">
      <c r="A1037" s="131" t="s">
        <v>699</v>
      </c>
      <c r="B1037" s="132" t="s">
        <v>1249</v>
      </c>
      <c r="C1037" s="131" t="s">
        <v>374</v>
      </c>
      <c r="D1037" s="131" t="s">
        <v>1250</v>
      </c>
      <c r="E1037" s="133" t="s">
        <v>711</v>
      </c>
      <c r="F1037" s="134">
        <v>0.5</v>
      </c>
      <c r="G1037" s="135"/>
      <c r="H1037" s="135">
        <f>TRUNC(G1037*F1037,2)</f>
        <v>0</v>
      </c>
    </row>
    <row r="1038" spans="1:8" ht="24" customHeight="1" x14ac:dyDescent="0.2">
      <c r="A1038" s="131" t="s">
        <v>699</v>
      </c>
      <c r="B1038" s="132" t="s">
        <v>1307</v>
      </c>
      <c r="C1038" s="131" t="s">
        <v>374</v>
      </c>
      <c r="D1038" s="131" t="s">
        <v>1308</v>
      </c>
      <c r="E1038" s="133" t="s">
        <v>71</v>
      </c>
      <c r="F1038" s="134">
        <v>1</v>
      </c>
      <c r="G1038" s="135"/>
      <c r="H1038" s="135">
        <f t="shared" ref="H1038:H1041" si="86">TRUNC(G1038*F1038,2)</f>
        <v>0</v>
      </c>
    </row>
    <row r="1039" spans="1:8" ht="24" customHeight="1" x14ac:dyDescent="0.2">
      <c r="A1039" s="131" t="s">
        <v>699</v>
      </c>
      <c r="B1039" s="132" t="s">
        <v>1251</v>
      </c>
      <c r="C1039" s="131" t="s">
        <v>374</v>
      </c>
      <c r="D1039" s="131" t="s">
        <v>1252</v>
      </c>
      <c r="E1039" s="133" t="s">
        <v>711</v>
      </c>
      <c r="F1039" s="134">
        <v>0.5</v>
      </c>
      <c r="G1039" s="135"/>
      <c r="H1039" s="135">
        <f t="shared" si="86"/>
        <v>0</v>
      </c>
    </row>
    <row r="1040" spans="1:8" ht="24" customHeight="1" x14ac:dyDescent="0.2">
      <c r="A1040" s="131" t="s">
        <v>699</v>
      </c>
      <c r="B1040" s="132" t="s">
        <v>1309</v>
      </c>
      <c r="C1040" s="131" t="s">
        <v>374</v>
      </c>
      <c r="D1040" s="131" t="s">
        <v>1310</v>
      </c>
      <c r="E1040" s="133" t="s">
        <v>634</v>
      </c>
      <c r="F1040" s="134">
        <v>1.6400000000000001E-2</v>
      </c>
      <c r="G1040" s="135"/>
      <c r="H1040" s="135">
        <f t="shared" si="86"/>
        <v>0</v>
      </c>
    </row>
    <row r="1041" spans="1:8" ht="24" customHeight="1" x14ac:dyDescent="0.2">
      <c r="A1041" s="131" t="s">
        <v>699</v>
      </c>
      <c r="B1041" s="132" t="s">
        <v>1311</v>
      </c>
      <c r="C1041" s="131" t="s">
        <v>374</v>
      </c>
      <c r="D1041" s="131" t="s">
        <v>1312</v>
      </c>
      <c r="E1041" s="133" t="s">
        <v>71</v>
      </c>
      <c r="F1041" s="134">
        <v>1</v>
      </c>
      <c r="G1041" s="135"/>
      <c r="H1041" s="135">
        <f t="shared" si="86"/>
        <v>0</v>
      </c>
    </row>
    <row r="1042" spans="1:8" x14ac:dyDescent="0.2">
      <c r="A1042" s="128"/>
      <c r="B1042" s="128"/>
      <c r="C1042" s="128"/>
      <c r="D1042" s="128"/>
      <c r="E1042" s="128"/>
      <c r="F1042" s="129"/>
      <c r="G1042" s="128"/>
      <c r="H1042" s="129"/>
    </row>
    <row r="1043" spans="1:8" ht="15" thickBot="1" x14ac:dyDescent="0.25">
      <c r="A1043" s="128"/>
      <c r="B1043" s="128"/>
      <c r="C1043" s="128"/>
      <c r="D1043" s="128"/>
      <c r="E1043" s="128"/>
      <c r="F1043" s="228"/>
      <c r="G1043" s="228"/>
      <c r="H1043" s="129"/>
    </row>
    <row r="1044" spans="1:8" ht="0.95" customHeight="1" thickTop="1" x14ac:dyDescent="0.2">
      <c r="A1044" s="130"/>
      <c r="B1044" s="130"/>
      <c r="C1044" s="130"/>
      <c r="D1044" s="130"/>
      <c r="E1044" s="130"/>
      <c r="F1044" s="130"/>
      <c r="G1044" s="130"/>
      <c r="H1044" s="130"/>
    </row>
    <row r="1045" spans="1:8" ht="18" customHeight="1" x14ac:dyDescent="0.2">
      <c r="A1045" s="115" t="s">
        <v>404</v>
      </c>
      <c r="B1045" s="116" t="s">
        <v>53</v>
      </c>
      <c r="C1045" s="115" t="s">
        <v>54</v>
      </c>
      <c r="D1045" s="115" t="s">
        <v>55</v>
      </c>
      <c r="E1045" s="117" t="s">
        <v>56</v>
      </c>
      <c r="F1045" s="116" t="s">
        <v>57</v>
      </c>
      <c r="G1045" s="116" t="s">
        <v>58</v>
      </c>
      <c r="H1045" s="116" t="s">
        <v>60</v>
      </c>
    </row>
    <row r="1046" spans="1:8" ht="36" customHeight="1" x14ac:dyDescent="0.2">
      <c r="A1046" s="118" t="s">
        <v>685</v>
      </c>
      <c r="B1046" s="119" t="s">
        <v>405</v>
      </c>
      <c r="C1046" s="118" t="s">
        <v>74</v>
      </c>
      <c r="D1046" s="118" t="s">
        <v>406</v>
      </c>
      <c r="E1046" s="120" t="s">
        <v>71</v>
      </c>
      <c r="F1046" s="121">
        <v>1</v>
      </c>
      <c r="G1046" s="122">
        <f>SUM(H1047:H1051)</f>
        <v>0</v>
      </c>
      <c r="H1046" s="122">
        <f>G1046*F1046</f>
        <v>0</v>
      </c>
    </row>
    <row r="1047" spans="1:8" ht="24" customHeight="1" x14ac:dyDescent="0.2">
      <c r="A1047" s="123" t="s">
        <v>686</v>
      </c>
      <c r="B1047" s="124" t="s">
        <v>936</v>
      </c>
      <c r="C1047" s="123" t="s">
        <v>74</v>
      </c>
      <c r="D1047" s="123" t="s">
        <v>937</v>
      </c>
      <c r="E1047" s="125" t="s">
        <v>711</v>
      </c>
      <c r="F1047" s="126">
        <v>0.70199999999999996</v>
      </c>
      <c r="G1047" s="127"/>
      <c r="H1047" s="127">
        <f>TRUNC(G1047*F1047,2)</f>
        <v>0</v>
      </c>
    </row>
    <row r="1048" spans="1:8" ht="24" customHeight="1" x14ac:dyDescent="0.2">
      <c r="A1048" s="123" t="s">
        <v>686</v>
      </c>
      <c r="B1048" s="124" t="s">
        <v>800</v>
      </c>
      <c r="C1048" s="123" t="s">
        <v>74</v>
      </c>
      <c r="D1048" s="123" t="s">
        <v>801</v>
      </c>
      <c r="E1048" s="125" t="s">
        <v>711</v>
      </c>
      <c r="F1048" s="126">
        <v>0.70199999999999996</v>
      </c>
      <c r="G1048" s="127"/>
      <c r="H1048" s="127">
        <f t="shared" ref="H1048:H1051" si="87">TRUNC(G1048*F1048,2)</f>
        <v>0</v>
      </c>
    </row>
    <row r="1049" spans="1:8" ht="24" customHeight="1" x14ac:dyDescent="0.2">
      <c r="A1049" s="131" t="s">
        <v>699</v>
      </c>
      <c r="B1049" s="132" t="s">
        <v>1243</v>
      </c>
      <c r="C1049" s="131" t="s">
        <v>74</v>
      </c>
      <c r="D1049" s="131" t="s">
        <v>1244</v>
      </c>
      <c r="E1049" s="133" t="s">
        <v>71</v>
      </c>
      <c r="F1049" s="134">
        <v>0.03</v>
      </c>
      <c r="G1049" s="135"/>
      <c r="H1049" s="127">
        <f t="shared" si="87"/>
        <v>0</v>
      </c>
    </row>
    <row r="1050" spans="1:8" ht="24" customHeight="1" x14ac:dyDescent="0.2">
      <c r="A1050" s="131" t="s">
        <v>699</v>
      </c>
      <c r="B1050" s="132" t="s">
        <v>1245</v>
      </c>
      <c r="C1050" s="131" t="s">
        <v>74</v>
      </c>
      <c r="D1050" s="131" t="s">
        <v>1246</v>
      </c>
      <c r="E1050" s="133" t="s">
        <v>879</v>
      </c>
      <c r="F1050" s="134">
        <v>7.0000000000000001E-3</v>
      </c>
      <c r="G1050" s="135"/>
      <c r="H1050" s="127">
        <f t="shared" si="87"/>
        <v>0</v>
      </c>
    </row>
    <row r="1051" spans="1:8" ht="24" customHeight="1" x14ac:dyDescent="0.2">
      <c r="A1051" s="131" t="s">
        <v>699</v>
      </c>
      <c r="B1051" s="132" t="s">
        <v>1313</v>
      </c>
      <c r="C1051" s="131" t="s">
        <v>74</v>
      </c>
      <c r="D1051" s="131" t="s">
        <v>1314</v>
      </c>
      <c r="E1051" s="133" t="s">
        <v>71</v>
      </c>
      <c r="F1051" s="134">
        <v>1</v>
      </c>
      <c r="G1051" s="135"/>
      <c r="H1051" s="127">
        <f t="shared" si="87"/>
        <v>0</v>
      </c>
    </row>
    <row r="1052" spans="1:8" x14ac:dyDescent="0.2">
      <c r="A1052" s="128"/>
      <c r="B1052" s="128"/>
      <c r="C1052" s="128"/>
      <c r="D1052" s="128"/>
      <c r="E1052" s="128"/>
      <c r="F1052" s="129"/>
      <c r="G1052" s="128"/>
      <c r="H1052" s="129"/>
    </row>
    <row r="1053" spans="1:8" ht="15" thickBot="1" x14ac:dyDescent="0.25">
      <c r="A1053" s="128"/>
      <c r="B1053" s="128"/>
      <c r="C1053" s="128"/>
      <c r="D1053" s="128"/>
      <c r="E1053" s="128"/>
      <c r="F1053" s="228"/>
      <c r="G1053" s="228"/>
      <c r="H1053" s="129"/>
    </row>
    <row r="1054" spans="1:8" ht="0.95" customHeight="1" thickTop="1" thickBot="1" x14ac:dyDescent="0.25">
      <c r="A1054" s="130"/>
      <c r="B1054" s="130"/>
      <c r="C1054" s="130"/>
      <c r="D1054" s="130"/>
      <c r="E1054" s="130"/>
      <c r="F1054" s="130"/>
      <c r="G1054" s="130"/>
      <c r="H1054" s="130"/>
    </row>
    <row r="1055" spans="1:8" ht="0.95" customHeight="1" thickTop="1" x14ac:dyDescent="0.2">
      <c r="A1055" s="130"/>
      <c r="B1055" s="130"/>
      <c r="C1055" s="130"/>
      <c r="D1055" s="130"/>
      <c r="E1055" s="130"/>
      <c r="F1055" s="130"/>
      <c r="G1055" s="130"/>
      <c r="H1055" s="130"/>
    </row>
    <row r="1056" spans="1:8" ht="18" customHeight="1" x14ac:dyDescent="0.2">
      <c r="A1056" s="115" t="s">
        <v>1593</v>
      </c>
      <c r="B1056" s="116" t="s">
        <v>53</v>
      </c>
      <c r="C1056" s="115" t="s">
        <v>54</v>
      </c>
      <c r="D1056" s="115" t="s">
        <v>55</v>
      </c>
      <c r="E1056" s="117" t="s">
        <v>56</v>
      </c>
      <c r="F1056" s="116" t="s">
        <v>57</v>
      </c>
      <c r="G1056" s="116" t="s">
        <v>58</v>
      </c>
      <c r="H1056" s="116" t="s">
        <v>60</v>
      </c>
    </row>
    <row r="1057" spans="1:8" ht="24" customHeight="1" x14ac:dyDescent="0.2">
      <c r="A1057" s="118" t="s">
        <v>685</v>
      </c>
      <c r="B1057" s="119" t="s">
        <v>407</v>
      </c>
      <c r="C1057" s="118" t="s">
        <v>66</v>
      </c>
      <c r="D1057" s="118" t="s">
        <v>408</v>
      </c>
      <c r="E1057" s="120" t="s">
        <v>80</v>
      </c>
      <c r="F1057" s="121">
        <v>1</v>
      </c>
      <c r="G1057" s="122">
        <f>SUM(H1058:H1060)</f>
        <v>0</v>
      </c>
      <c r="H1057" s="122">
        <f>G1057*F1057</f>
        <v>0</v>
      </c>
    </row>
    <row r="1058" spans="1:8" ht="24" customHeight="1" x14ac:dyDescent="0.2">
      <c r="A1058" s="123" t="s">
        <v>686</v>
      </c>
      <c r="B1058" s="124" t="s">
        <v>800</v>
      </c>
      <c r="C1058" s="123" t="s">
        <v>74</v>
      </c>
      <c r="D1058" s="123" t="s">
        <v>801</v>
      </c>
      <c r="E1058" s="125" t="s">
        <v>711</v>
      </c>
      <c r="F1058" s="126">
        <v>2</v>
      </c>
      <c r="G1058" s="127"/>
      <c r="H1058" s="127">
        <f>TRUNC(G1058*F1058,2)</f>
        <v>0</v>
      </c>
    </row>
    <row r="1059" spans="1:8" ht="24" customHeight="1" x14ac:dyDescent="0.2">
      <c r="A1059" s="123" t="s">
        <v>686</v>
      </c>
      <c r="B1059" s="124" t="s">
        <v>758</v>
      </c>
      <c r="C1059" s="123" t="s">
        <v>74</v>
      </c>
      <c r="D1059" s="123" t="s">
        <v>759</v>
      </c>
      <c r="E1059" s="125" t="s">
        <v>711</v>
      </c>
      <c r="F1059" s="126">
        <v>2</v>
      </c>
      <c r="G1059" s="127"/>
      <c r="H1059" s="127">
        <f t="shared" ref="H1059:H1060" si="88">TRUNC(G1059*F1059,2)</f>
        <v>0</v>
      </c>
    </row>
    <row r="1060" spans="1:8" ht="24" customHeight="1" x14ac:dyDescent="0.2">
      <c r="A1060" s="131" t="s">
        <v>699</v>
      </c>
      <c r="B1060" s="132" t="s">
        <v>673</v>
      </c>
      <c r="C1060" s="131" t="s">
        <v>66</v>
      </c>
      <c r="D1060" s="131" t="s">
        <v>674</v>
      </c>
      <c r="E1060" s="133" t="s">
        <v>71</v>
      </c>
      <c r="F1060" s="134">
        <v>1</v>
      </c>
      <c r="G1060" s="135"/>
      <c r="H1060" s="127">
        <f t="shared" si="88"/>
        <v>0</v>
      </c>
    </row>
    <row r="1061" spans="1:8" x14ac:dyDescent="0.2">
      <c r="A1061" s="128"/>
      <c r="B1061" s="128"/>
      <c r="C1061" s="128"/>
      <c r="D1061" s="128"/>
      <c r="E1061" s="128"/>
      <c r="F1061" s="129"/>
      <c r="G1061" s="128"/>
      <c r="H1061" s="129"/>
    </row>
    <row r="1062" spans="1:8" ht="15" thickBot="1" x14ac:dyDescent="0.25">
      <c r="A1062" s="128"/>
      <c r="B1062" s="128"/>
      <c r="C1062" s="128"/>
      <c r="D1062" s="128"/>
      <c r="E1062" s="128"/>
      <c r="F1062" s="228"/>
      <c r="G1062" s="228"/>
      <c r="H1062" s="129"/>
    </row>
    <row r="1063" spans="1:8" ht="0.95" customHeight="1" thickTop="1" x14ac:dyDescent="0.2">
      <c r="A1063" s="130"/>
      <c r="B1063" s="130"/>
      <c r="C1063" s="130"/>
      <c r="D1063" s="130"/>
      <c r="E1063" s="130"/>
      <c r="F1063" s="130"/>
      <c r="G1063" s="130"/>
      <c r="H1063" s="130"/>
    </row>
    <row r="1064" spans="1:8" ht="18" customHeight="1" x14ac:dyDescent="0.2">
      <c r="A1064" s="115" t="s">
        <v>1594</v>
      </c>
      <c r="B1064" s="116" t="s">
        <v>53</v>
      </c>
      <c r="C1064" s="115" t="s">
        <v>54</v>
      </c>
      <c r="D1064" s="115" t="s">
        <v>55</v>
      </c>
      <c r="E1064" s="117" t="s">
        <v>56</v>
      </c>
      <c r="F1064" s="116" t="s">
        <v>57</v>
      </c>
      <c r="G1064" s="116" t="s">
        <v>58</v>
      </c>
      <c r="H1064" s="116" t="s">
        <v>60</v>
      </c>
    </row>
    <row r="1065" spans="1:8" ht="24" customHeight="1" x14ac:dyDescent="0.2">
      <c r="A1065" s="118" t="s">
        <v>685</v>
      </c>
      <c r="B1065" s="119" t="s">
        <v>409</v>
      </c>
      <c r="C1065" s="118" t="s">
        <v>66</v>
      </c>
      <c r="D1065" s="118" t="s">
        <v>410</v>
      </c>
      <c r="E1065" s="120" t="s">
        <v>80</v>
      </c>
      <c r="F1065" s="121">
        <v>1</v>
      </c>
      <c r="G1065" s="122">
        <f>SUM(H1066:H1068)</f>
        <v>0</v>
      </c>
      <c r="H1065" s="122">
        <f>G1065*F1065</f>
        <v>0</v>
      </c>
    </row>
    <row r="1066" spans="1:8" ht="24" customHeight="1" x14ac:dyDescent="0.2">
      <c r="A1066" s="123" t="s">
        <v>686</v>
      </c>
      <c r="B1066" s="124" t="s">
        <v>800</v>
      </c>
      <c r="C1066" s="123" t="s">
        <v>74</v>
      </c>
      <c r="D1066" s="123" t="s">
        <v>801</v>
      </c>
      <c r="E1066" s="125" t="s">
        <v>711</v>
      </c>
      <c r="F1066" s="126">
        <v>1.4</v>
      </c>
      <c r="G1066" s="127"/>
      <c r="H1066" s="127">
        <f>TRUNC(G1066*F1066,2)</f>
        <v>0</v>
      </c>
    </row>
    <row r="1067" spans="1:8" ht="24" customHeight="1" x14ac:dyDescent="0.2">
      <c r="A1067" s="123" t="s">
        <v>686</v>
      </c>
      <c r="B1067" s="124" t="s">
        <v>758</v>
      </c>
      <c r="C1067" s="123" t="s">
        <v>74</v>
      </c>
      <c r="D1067" s="123" t="s">
        <v>759</v>
      </c>
      <c r="E1067" s="125" t="s">
        <v>711</v>
      </c>
      <c r="F1067" s="126">
        <v>1.4</v>
      </c>
      <c r="G1067" s="127"/>
      <c r="H1067" s="127">
        <f t="shared" ref="H1067:H1068" si="89">TRUNC(G1067*F1067,2)</f>
        <v>0</v>
      </c>
    </row>
    <row r="1068" spans="1:8" ht="24" customHeight="1" x14ac:dyDescent="0.2">
      <c r="A1068" s="131" t="s">
        <v>699</v>
      </c>
      <c r="B1068" s="132" t="s">
        <v>676</v>
      </c>
      <c r="C1068" s="131" t="s">
        <v>66</v>
      </c>
      <c r="D1068" s="131" t="s">
        <v>677</v>
      </c>
      <c r="E1068" s="133" t="s">
        <v>71</v>
      </c>
      <c r="F1068" s="134">
        <v>1</v>
      </c>
      <c r="G1068" s="135"/>
      <c r="H1068" s="127">
        <f t="shared" si="89"/>
        <v>0</v>
      </c>
    </row>
    <row r="1069" spans="1:8" x14ac:dyDescent="0.2">
      <c r="A1069" s="128"/>
      <c r="B1069" s="128"/>
      <c r="C1069" s="128"/>
      <c r="D1069" s="128"/>
      <c r="E1069" s="128"/>
      <c r="F1069" s="129"/>
      <c r="G1069" s="128"/>
      <c r="H1069" s="129"/>
    </row>
    <row r="1070" spans="1:8" ht="15" thickBot="1" x14ac:dyDescent="0.25">
      <c r="A1070" s="128"/>
      <c r="B1070" s="128"/>
      <c r="C1070" s="128"/>
      <c r="D1070" s="128"/>
      <c r="E1070" s="128"/>
      <c r="F1070" s="228"/>
      <c r="G1070" s="228"/>
      <c r="H1070" s="129"/>
    </row>
    <row r="1071" spans="1:8" ht="0.95" customHeight="1" thickTop="1" x14ac:dyDescent="0.2">
      <c r="A1071" s="130"/>
      <c r="B1071" s="130"/>
      <c r="C1071" s="130"/>
      <c r="D1071" s="130"/>
      <c r="E1071" s="130"/>
      <c r="F1071" s="130"/>
      <c r="G1071" s="130"/>
      <c r="H1071" s="130"/>
    </row>
    <row r="1072" spans="1:8" ht="18" customHeight="1" x14ac:dyDescent="0.2">
      <c r="A1072" s="115" t="s">
        <v>1595</v>
      </c>
      <c r="B1072" s="116" t="s">
        <v>53</v>
      </c>
      <c r="C1072" s="115" t="s">
        <v>54</v>
      </c>
      <c r="D1072" s="115" t="s">
        <v>55</v>
      </c>
      <c r="E1072" s="117" t="s">
        <v>56</v>
      </c>
      <c r="F1072" s="116" t="s">
        <v>57</v>
      </c>
      <c r="G1072" s="116" t="s">
        <v>58</v>
      </c>
      <c r="H1072" s="116" t="s">
        <v>60</v>
      </c>
    </row>
    <row r="1073" spans="1:8" ht="48" customHeight="1" x14ac:dyDescent="0.2">
      <c r="A1073" s="118" t="s">
        <v>685</v>
      </c>
      <c r="B1073" s="119" t="s">
        <v>411</v>
      </c>
      <c r="C1073" s="118" t="s">
        <v>74</v>
      </c>
      <c r="D1073" s="118" t="s">
        <v>412</v>
      </c>
      <c r="E1073" s="120" t="s">
        <v>76</v>
      </c>
      <c r="F1073" s="121">
        <v>1</v>
      </c>
      <c r="G1073" s="122">
        <f>SUM(H1074:H1076)</f>
        <v>0</v>
      </c>
      <c r="H1073" s="122">
        <f>G1073*F1073</f>
        <v>0</v>
      </c>
    </row>
    <row r="1074" spans="1:8" ht="24" customHeight="1" x14ac:dyDescent="0.2">
      <c r="A1074" s="123" t="s">
        <v>686</v>
      </c>
      <c r="B1074" s="124" t="s">
        <v>888</v>
      </c>
      <c r="C1074" s="123" t="s">
        <v>74</v>
      </c>
      <c r="D1074" s="123" t="s">
        <v>889</v>
      </c>
      <c r="E1074" s="125" t="s">
        <v>711</v>
      </c>
      <c r="F1074" s="126">
        <v>1.3559000000000001</v>
      </c>
      <c r="G1074" s="127"/>
      <c r="H1074" s="127">
        <f>TRUNC(G1074*F1074,2)</f>
        <v>0</v>
      </c>
    </row>
    <row r="1075" spans="1:8" ht="24" customHeight="1" x14ac:dyDescent="0.2">
      <c r="A1075" s="131" t="s">
        <v>699</v>
      </c>
      <c r="B1075" s="132" t="s">
        <v>1315</v>
      </c>
      <c r="C1075" s="131" t="s">
        <v>74</v>
      </c>
      <c r="D1075" s="131" t="s">
        <v>1316</v>
      </c>
      <c r="E1075" s="133" t="s">
        <v>879</v>
      </c>
      <c r="F1075" s="134">
        <v>2.5499999999999998E-2</v>
      </c>
      <c r="G1075" s="135"/>
      <c r="H1075" s="127">
        <f t="shared" ref="H1075:H1076" si="90">TRUNC(G1075*F1075,2)</f>
        <v>0</v>
      </c>
    </row>
    <row r="1076" spans="1:8" ht="24" customHeight="1" x14ac:dyDescent="0.2">
      <c r="A1076" s="131" t="s">
        <v>699</v>
      </c>
      <c r="B1076" s="132" t="s">
        <v>1317</v>
      </c>
      <c r="C1076" s="131" t="s">
        <v>74</v>
      </c>
      <c r="D1076" s="131" t="s">
        <v>1318</v>
      </c>
      <c r="E1076" s="133" t="s">
        <v>879</v>
      </c>
      <c r="F1076" s="134">
        <v>0.25490000000000002</v>
      </c>
      <c r="G1076" s="135"/>
      <c r="H1076" s="127">
        <f t="shared" si="90"/>
        <v>0</v>
      </c>
    </row>
    <row r="1077" spans="1:8" x14ac:dyDescent="0.2">
      <c r="A1077" s="128"/>
      <c r="B1077" s="128"/>
      <c r="C1077" s="128"/>
      <c r="D1077" s="128"/>
      <c r="E1077" s="128"/>
      <c r="F1077" s="129"/>
      <c r="G1077" s="128"/>
      <c r="H1077" s="129"/>
    </row>
    <row r="1078" spans="1:8" ht="15" thickBot="1" x14ac:dyDescent="0.25">
      <c r="A1078" s="128"/>
      <c r="B1078" s="128"/>
      <c r="C1078" s="128"/>
      <c r="D1078" s="128"/>
      <c r="E1078" s="128"/>
      <c r="F1078" s="228"/>
      <c r="G1078" s="228"/>
      <c r="H1078" s="129"/>
    </row>
    <row r="1079" spans="1:8" ht="0.95" customHeight="1" thickTop="1" x14ac:dyDescent="0.2">
      <c r="A1079" s="130"/>
      <c r="B1079" s="130"/>
      <c r="C1079" s="130"/>
      <c r="D1079" s="130"/>
      <c r="E1079" s="130"/>
      <c r="F1079" s="130"/>
      <c r="G1079" s="130"/>
      <c r="H1079" s="130"/>
    </row>
    <row r="1080" spans="1:8" ht="18" customHeight="1" x14ac:dyDescent="0.2">
      <c r="A1080" s="115" t="s">
        <v>1596</v>
      </c>
      <c r="B1080" s="116" t="s">
        <v>53</v>
      </c>
      <c r="C1080" s="115" t="s">
        <v>54</v>
      </c>
      <c r="D1080" s="115" t="s">
        <v>55</v>
      </c>
      <c r="E1080" s="117" t="s">
        <v>56</v>
      </c>
      <c r="F1080" s="116" t="s">
        <v>57</v>
      </c>
      <c r="G1080" s="116" t="s">
        <v>58</v>
      </c>
      <c r="H1080" s="116" t="s">
        <v>60</v>
      </c>
    </row>
    <row r="1081" spans="1:8" ht="36" customHeight="1" x14ac:dyDescent="0.2">
      <c r="A1081" s="118" t="s">
        <v>685</v>
      </c>
      <c r="B1081" s="119" t="s">
        <v>413</v>
      </c>
      <c r="C1081" s="118" t="s">
        <v>74</v>
      </c>
      <c r="D1081" s="118" t="s">
        <v>414</v>
      </c>
      <c r="E1081" s="120" t="s">
        <v>76</v>
      </c>
      <c r="F1081" s="121">
        <v>1</v>
      </c>
      <c r="G1081" s="122">
        <f>SUM(H1082:H1084)</f>
        <v>0</v>
      </c>
      <c r="H1081" s="122">
        <f>G1081*F1081</f>
        <v>0</v>
      </c>
    </row>
    <row r="1082" spans="1:8" ht="24" customHeight="1" x14ac:dyDescent="0.2">
      <c r="A1082" s="123" t="s">
        <v>686</v>
      </c>
      <c r="B1082" s="124" t="s">
        <v>888</v>
      </c>
      <c r="C1082" s="123" t="s">
        <v>74</v>
      </c>
      <c r="D1082" s="123" t="s">
        <v>889</v>
      </c>
      <c r="E1082" s="125" t="s">
        <v>711</v>
      </c>
      <c r="F1082" s="126">
        <v>0.21490000000000001</v>
      </c>
      <c r="G1082" s="127"/>
      <c r="H1082" s="127">
        <f>TRUNC(G1082*F1082,2)</f>
        <v>0</v>
      </c>
    </row>
    <row r="1083" spans="1:8" ht="24" customHeight="1" x14ac:dyDescent="0.2">
      <c r="A1083" s="131" t="s">
        <v>699</v>
      </c>
      <c r="B1083" s="132" t="s">
        <v>1319</v>
      </c>
      <c r="C1083" s="131" t="s">
        <v>74</v>
      </c>
      <c r="D1083" s="131" t="s">
        <v>1320</v>
      </c>
      <c r="E1083" s="133" t="s">
        <v>1321</v>
      </c>
      <c r="F1083" s="134">
        <v>5.8999999999999999E-3</v>
      </c>
      <c r="G1083" s="135"/>
      <c r="H1083" s="127">
        <f t="shared" ref="H1083:H1084" si="91">TRUNC(G1083*F1083,2)</f>
        <v>0</v>
      </c>
    </row>
    <row r="1084" spans="1:8" ht="24" customHeight="1" x14ac:dyDescent="0.2">
      <c r="A1084" s="131" t="s">
        <v>699</v>
      </c>
      <c r="B1084" s="132" t="s">
        <v>1315</v>
      </c>
      <c r="C1084" s="131" t="s">
        <v>74</v>
      </c>
      <c r="D1084" s="131" t="s">
        <v>1316</v>
      </c>
      <c r="E1084" s="133" t="s">
        <v>879</v>
      </c>
      <c r="F1084" s="134">
        <v>1.06E-2</v>
      </c>
      <c r="G1084" s="135"/>
      <c r="H1084" s="127">
        <f t="shared" si="91"/>
        <v>0</v>
      </c>
    </row>
    <row r="1085" spans="1:8" x14ac:dyDescent="0.2">
      <c r="A1085" s="128"/>
      <c r="B1085" s="128"/>
      <c r="C1085" s="128"/>
      <c r="D1085" s="128"/>
      <c r="E1085" s="128"/>
      <c r="F1085" s="129"/>
      <c r="G1085" s="128"/>
      <c r="H1085" s="129"/>
    </row>
    <row r="1086" spans="1:8" ht="15" thickBot="1" x14ac:dyDescent="0.25">
      <c r="A1086" s="128"/>
      <c r="B1086" s="128"/>
      <c r="C1086" s="128"/>
      <c r="D1086" s="128"/>
      <c r="E1086" s="128"/>
      <c r="F1086" s="228"/>
      <c r="G1086" s="228"/>
      <c r="H1086" s="129"/>
    </row>
    <row r="1087" spans="1:8" ht="0.95" customHeight="1" thickTop="1" x14ac:dyDescent="0.2">
      <c r="A1087" s="130"/>
      <c r="B1087" s="130"/>
      <c r="C1087" s="130"/>
      <c r="D1087" s="130"/>
      <c r="E1087" s="130"/>
      <c r="F1087" s="130"/>
      <c r="G1087" s="130"/>
      <c r="H1087" s="130"/>
    </row>
    <row r="1088" spans="1:8" ht="18" customHeight="1" x14ac:dyDescent="0.2">
      <c r="A1088" s="115" t="s">
        <v>1597</v>
      </c>
      <c r="B1088" s="116" t="s">
        <v>53</v>
      </c>
      <c r="C1088" s="115" t="s">
        <v>54</v>
      </c>
      <c r="D1088" s="115" t="s">
        <v>55</v>
      </c>
      <c r="E1088" s="117" t="s">
        <v>56</v>
      </c>
      <c r="F1088" s="116" t="s">
        <v>57</v>
      </c>
      <c r="G1088" s="116" t="s">
        <v>58</v>
      </c>
      <c r="H1088" s="116" t="s">
        <v>60</v>
      </c>
    </row>
    <row r="1089" spans="1:8" ht="24" customHeight="1" x14ac:dyDescent="0.2">
      <c r="A1089" s="118" t="s">
        <v>685</v>
      </c>
      <c r="B1089" s="119" t="s">
        <v>415</v>
      </c>
      <c r="C1089" s="118" t="s">
        <v>187</v>
      </c>
      <c r="D1089" s="118" t="s">
        <v>416</v>
      </c>
      <c r="E1089" s="120" t="s">
        <v>80</v>
      </c>
      <c r="F1089" s="121">
        <v>1</v>
      </c>
      <c r="G1089" s="122">
        <f>SUM(H1090:H1095)</f>
        <v>0</v>
      </c>
      <c r="H1089" s="122">
        <f>G1089*F1089</f>
        <v>0</v>
      </c>
    </row>
    <row r="1090" spans="1:8" ht="24" customHeight="1" x14ac:dyDescent="0.2">
      <c r="A1090" s="123" t="s">
        <v>686</v>
      </c>
      <c r="B1090" s="124" t="s">
        <v>1322</v>
      </c>
      <c r="C1090" s="123" t="s">
        <v>187</v>
      </c>
      <c r="D1090" s="123" t="s">
        <v>1323</v>
      </c>
      <c r="E1090" s="125" t="s">
        <v>95</v>
      </c>
      <c r="F1090" s="126">
        <v>0.4</v>
      </c>
      <c r="G1090" s="127"/>
      <c r="H1090" s="127">
        <f>TRUNC(G1090*F1090,2)</f>
        <v>0</v>
      </c>
    </row>
    <row r="1091" spans="1:8" ht="24" customHeight="1" x14ac:dyDescent="0.2">
      <c r="A1091" s="123" t="s">
        <v>686</v>
      </c>
      <c r="B1091" s="124" t="s">
        <v>1324</v>
      </c>
      <c r="C1091" s="123" t="s">
        <v>187</v>
      </c>
      <c r="D1091" s="123" t="s">
        <v>1325</v>
      </c>
      <c r="E1091" s="125" t="s">
        <v>95</v>
      </c>
      <c r="F1091" s="126">
        <v>0.4</v>
      </c>
      <c r="G1091" s="127"/>
      <c r="H1091" s="127">
        <f t="shared" ref="H1091:H1095" si="92">TRUNC(G1091*F1091,2)</f>
        <v>0</v>
      </c>
    </row>
    <row r="1092" spans="1:8" ht="24" customHeight="1" x14ac:dyDescent="0.2">
      <c r="A1092" s="131" t="s">
        <v>699</v>
      </c>
      <c r="B1092" s="132" t="s">
        <v>1326</v>
      </c>
      <c r="C1092" s="131" t="s">
        <v>187</v>
      </c>
      <c r="D1092" s="131" t="s">
        <v>1327</v>
      </c>
      <c r="E1092" s="133" t="s">
        <v>80</v>
      </c>
      <c r="F1092" s="134">
        <v>1</v>
      </c>
      <c r="G1092" s="135"/>
      <c r="H1092" s="127">
        <f t="shared" si="92"/>
        <v>0</v>
      </c>
    </row>
    <row r="1093" spans="1:8" ht="24" customHeight="1" x14ac:dyDescent="0.2">
      <c r="A1093" s="131" t="s">
        <v>699</v>
      </c>
      <c r="B1093" s="132" t="s">
        <v>1328</v>
      </c>
      <c r="C1093" s="131" t="s">
        <v>74</v>
      </c>
      <c r="D1093" s="131" t="s">
        <v>1329</v>
      </c>
      <c r="E1093" s="133" t="s">
        <v>711</v>
      </c>
      <c r="F1093" s="134">
        <v>0.4</v>
      </c>
      <c r="G1093" s="135"/>
      <c r="H1093" s="127">
        <f t="shared" si="92"/>
        <v>0</v>
      </c>
    </row>
    <row r="1094" spans="1:8" ht="24" customHeight="1" x14ac:dyDescent="0.2">
      <c r="A1094" s="131" t="s">
        <v>699</v>
      </c>
      <c r="B1094" s="132" t="s">
        <v>863</v>
      </c>
      <c r="C1094" s="131" t="s">
        <v>74</v>
      </c>
      <c r="D1094" s="131" t="s">
        <v>864</v>
      </c>
      <c r="E1094" s="133" t="s">
        <v>711</v>
      </c>
      <c r="F1094" s="134">
        <v>0.4</v>
      </c>
      <c r="G1094" s="135"/>
      <c r="H1094" s="127">
        <f t="shared" si="92"/>
        <v>0</v>
      </c>
    </row>
    <row r="1095" spans="1:8" ht="24" customHeight="1" x14ac:dyDescent="0.2">
      <c r="A1095" s="131" t="s">
        <v>699</v>
      </c>
      <c r="B1095" s="132" t="s">
        <v>1330</v>
      </c>
      <c r="C1095" s="131" t="s">
        <v>74</v>
      </c>
      <c r="D1095" s="131" t="s">
        <v>1331</v>
      </c>
      <c r="E1095" s="133" t="s">
        <v>71</v>
      </c>
      <c r="F1095" s="134">
        <v>2</v>
      </c>
      <c r="G1095" s="135"/>
      <c r="H1095" s="127">
        <f t="shared" si="92"/>
        <v>0</v>
      </c>
    </row>
    <row r="1096" spans="1:8" x14ac:dyDescent="0.2">
      <c r="A1096" s="128"/>
      <c r="B1096" s="128"/>
      <c r="C1096" s="128"/>
      <c r="D1096" s="128"/>
      <c r="E1096" s="128"/>
      <c r="F1096" s="129"/>
      <c r="G1096" s="128"/>
      <c r="H1096" s="129"/>
    </row>
    <row r="1097" spans="1:8" ht="15" thickBot="1" x14ac:dyDescent="0.25">
      <c r="A1097" s="128"/>
      <c r="B1097" s="128"/>
      <c r="C1097" s="128"/>
      <c r="D1097" s="128"/>
      <c r="E1097" s="128"/>
      <c r="F1097" s="228"/>
      <c r="G1097" s="228"/>
      <c r="H1097" s="129"/>
    </row>
    <row r="1098" spans="1:8" ht="0.95" customHeight="1" thickTop="1" x14ac:dyDescent="0.2">
      <c r="A1098" s="130"/>
      <c r="B1098" s="130"/>
      <c r="C1098" s="130"/>
      <c r="D1098" s="130"/>
      <c r="E1098" s="130"/>
      <c r="F1098" s="130"/>
      <c r="G1098" s="130"/>
      <c r="H1098" s="130"/>
    </row>
    <row r="1099" spans="1:8" ht="18" customHeight="1" x14ac:dyDescent="0.2">
      <c r="A1099" s="115" t="s">
        <v>1598</v>
      </c>
      <c r="B1099" s="116" t="s">
        <v>53</v>
      </c>
      <c r="C1099" s="115" t="s">
        <v>54</v>
      </c>
      <c r="D1099" s="115" t="s">
        <v>55</v>
      </c>
      <c r="E1099" s="117" t="s">
        <v>56</v>
      </c>
      <c r="F1099" s="116" t="s">
        <v>57</v>
      </c>
      <c r="G1099" s="116" t="s">
        <v>58</v>
      </c>
      <c r="H1099" s="116" t="s">
        <v>60</v>
      </c>
    </row>
    <row r="1100" spans="1:8" ht="48" customHeight="1" x14ac:dyDescent="0.2">
      <c r="A1100" s="118" t="s">
        <v>685</v>
      </c>
      <c r="B1100" s="119" t="s">
        <v>417</v>
      </c>
      <c r="C1100" s="118" t="s">
        <v>66</v>
      </c>
      <c r="D1100" s="118" t="s">
        <v>418</v>
      </c>
      <c r="E1100" s="120" t="s">
        <v>80</v>
      </c>
      <c r="F1100" s="121">
        <v>1</v>
      </c>
      <c r="G1100" s="122">
        <f>SUM(H1101:H1110)</f>
        <v>0</v>
      </c>
      <c r="H1100" s="122">
        <f>G1100*F1100</f>
        <v>0</v>
      </c>
    </row>
    <row r="1101" spans="1:8" ht="24" customHeight="1" x14ac:dyDescent="0.2">
      <c r="A1101" s="123" t="s">
        <v>686</v>
      </c>
      <c r="B1101" s="124" t="s">
        <v>1332</v>
      </c>
      <c r="C1101" s="123" t="s">
        <v>74</v>
      </c>
      <c r="D1101" s="123" t="s">
        <v>1333</v>
      </c>
      <c r="E1101" s="125" t="s">
        <v>167</v>
      </c>
      <c r="F1101" s="126">
        <v>0.18</v>
      </c>
      <c r="G1101" s="127"/>
      <c r="H1101" s="127">
        <f>TRUNC(G1101*F1101,2)</f>
        <v>0</v>
      </c>
    </row>
    <row r="1102" spans="1:8" ht="24" customHeight="1" x14ac:dyDescent="0.2">
      <c r="A1102" s="123" t="s">
        <v>686</v>
      </c>
      <c r="B1102" s="124" t="s">
        <v>956</v>
      </c>
      <c r="C1102" s="123" t="s">
        <v>74</v>
      </c>
      <c r="D1102" s="123" t="s">
        <v>957</v>
      </c>
      <c r="E1102" s="125" t="s">
        <v>711</v>
      </c>
      <c r="F1102" s="126">
        <v>0.3</v>
      </c>
      <c r="G1102" s="127"/>
      <c r="H1102" s="127">
        <f t="shared" ref="H1102:H1110" si="93">TRUNC(G1102*F1102,2)</f>
        <v>0</v>
      </c>
    </row>
    <row r="1103" spans="1:8" ht="24" customHeight="1" x14ac:dyDescent="0.2">
      <c r="A1103" s="123" t="s">
        <v>686</v>
      </c>
      <c r="B1103" s="124" t="s">
        <v>758</v>
      </c>
      <c r="C1103" s="123" t="s">
        <v>74</v>
      </c>
      <c r="D1103" s="123" t="s">
        <v>759</v>
      </c>
      <c r="E1103" s="125" t="s">
        <v>711</v>
      </c>
      <c r="F1103" s="126">
        <v>0.5</v>
      </c>
      <c r="G1103" s="127"/>
      <c r="H1103" s="127">
        <f t="shared" si="93"/>
        <v>0</v>
      </c>
    </row>
    <row r="1104" spans="1:8" ht="24" customHeight="1" x14ac:dyDescent="0.2">
      <c r="A1104" s="123" t="s">
        <v>686</v>
      </c>
      <c r="B1104" s="124" t="s">
        <v>760</v>
      </c>
      <c r="C1104" s="123" t="s">
        <v>74</v>
      </c>
      <c r="D1104" s="123" t="s">
        <v>761</v>
      </c>
      <c r="E1104" s="125" t="s">
        <v>711</v>
      </c>
      <c r="F1104" s="126">
        <v>0.5</v>
      </c>
      <c r="G1104" s="127"/>
      <c r="H1104" s="127">
        <f t="shared" si="93"/>
        <v>0</v>
      </c>
    </row>
    <row r="1105" spans="1:8" ht="36" customHeight="1" x14ac:dyDescent="0.2">
      <c r="A1105" s="123" t="s">
        <v>686</v>
      </c>
      <c r="B1105" s="124" t="s">
        <v>1334</v>
      </c>
      <c r="C1105" s="123" t="s">
        <v>74</v>
      </c>
      <c r="D1105" s="123" t="s">
        <v>1335</v>
      </c>
      <c r="E1105" s="125" t="s">
        <v>76</v>
      </c>
      <c r="F1105" s="126">
        <v>0.2</v>
      </c>
      <c r="G1105" s="127"/>
      <c r="H1105" s="127">
        <f t="shared" si="93"/>
        <v>0</v>
      </c>
    </row>
    <row r="1106" spans="1:8" ht="36" customHeight="1" x14ac:dyDescent="0.2">
      <c r="A1106" s="123" t="s">
        <v>686</v>
      </c>
      <c r="B1106" s="124" t="s">
        <v>1336</v>
      </c>
      <c r="C1106" s="123" t="s">
        <v>74</v>
      </c>
      <c r="D1106" s="123" t="s">
        <v>1337</v>
      </c>
      <c r="E1106" s="125" t="s">
        <v>76</v>
      </c>
      <c r="F1106" s="126">
        <v>0.2</v>
      </c>
      <c r="G1106" s="127"/>
      <c r="H1106" s="127">
        <f t="shared" si="93"/>
        <v>0</v>
      </c>
    </row>
    <row r="1107" spans="1:8" ht="24" customHeight="1" x14ac:dyDescent="0.2">
      <c r="A1107" s="131" t="s">
        <v>699</v>
      </c>
      <c r="B1107" s="132" t="s">
        <v>1338</v>
      </c>
      <c r="C1107" s="131" t="s">
        <v>74</v>
      </c>
      <c r="D1107" s="131" t="s">
        <v>1339</v>
      </c>
      <c r="E1107" s="133" t="s">
        <v>167</v>
      </c>
      <c r="F1107" s="134">
        <v>1</v>
      </c>
      <c r="G1107" s="135"/>
      <c r="H1107" s="127">
        <f t="shared" si="93"/>
        <v>0</v>
      </c>
    </row>
    <row r="1108" spans="1:8" ht="24" customHeight="1" x14ac:dyDescent="0.2">
      <c r="A1108" s="131" t="s">
        <v>699</v>
      </c>
      <c r="B1108" s="132" t="s">
        <v>994</v>
      </c>
      <c r="C1108" s="131" t="s">
        <v>74</v>
      </c>
      <c r="D1108" s="131" t="s">
        <v>995</v>
      </c>
      <c r="E1108" s="133" t="s">
        <v>71</v>
      </c>
      <c r="F1108" s="134">
        <v>2</v>
      </c>
      <c r="G1108" s="135"/>
      <c r="H1108" s="127">
        <f t="shared" si="93"/>
        <v>0</v>
      </c>
    </row>
    <row r="1109" spans="1:8" ht="24" customHeight="1" x14ac:dyDescent="0.2">
      <c r="A1109" s="131" t="s">
        <v>699</v>
      </c>
      <c r="B1109" s="132" t="s">
        <v>1340</v>
      </c>
      <c r="C1109" s="131" t="s">
        <v>187</v>
      </c>
      <c r="D1109" s="131" t="s">
        <v>1341</v>
      </c>
      <c r="E1109" s="133" t="s">
        <v>145</v>
      </c>
      <c r="F1109" s="134">
        <v>0.5</v>
      </c>
      <c r="G1109" s="135"/>
      <c r="H1109" s="127">
        <f t="shared" si="93"/>
        <v>0</v>
      </c>
    </row>
    <row r="1110" spans="1:8" ht="24" customHeight="1" x14ac:dyDescent="0.2">
      <c r="A1110" s="131" t="s">
        <v>699</v>
      </c>
      <c r="B1110" s="132" t="s">
        <v>1342</v>
      </c>
      <c r="C1110" s="131" t="s">
        <v>74</v>
      </c>
      <c r="D1110" s="131" t="s">
        <v>1343</v>
      </c>
      <c r="E1110" s="133" t="s">
        <v>71</v>
      </c>
      <c r="F1110" s="134">
        <v>2</v>
      </c>
      <c r="G1110" s="135"/>
      <c r="H1110" s="127">
        <f t="shared" si="93"/>
        <v>0</v>
      </c>
    </row>
    <row r="1111" spans="1:8" x14ac:dyDescent="0.2">
      <c r="A1111" s="128"/>
      <c r="B1111" s="128"/>
      <c r="C1111" s="128"/>
      <c r="D1111" s="128"/>
      <c r="E1111" s="128"/>
      <c r="F1111" s="129"/>
      <c r="G1111" s="128"/>
      <c r="H1111" s="129"/>
    </row>
    <row r="1112" spans="1:8" ht="15" thickBot="1" x14ac:dyDescent="0.25">
      <c r="A1112" s="128"/>
      <c r="B1112" s="128"/>
      <c r="C1112" s="128"/>
      <c r="D1112" s="128"/>
      <c r="E1112" s="128"/>
      <c r="F1112" s="228"/>
      <c r="G1112" s="228"/>
      <c r="H1112" s="129"/>
    </row>
    <row r="1113" spans="1:8" ht="0.95" customHeight="1" thickTop="1" x14ac:dyDescent="0.2">
      <c r="A1113" s="130"/>
      <c r="B1113" s="130"/>
      <c r="C1113" s="130"/>
      <c r="D1113" s="130"/>
      <c r="E1113" s="130"/>
      <c r="F1113" s="130"/>
      <c r="G1113" s="130"/>
      <c r="H1113" s="130"/>
    </row>
    <row r="1114" spans="1:8" ht="18" customHeight="1" x14ac:dyDescent="0.2">
      <c r="A1114" s="115" t="s">
        <v>1599</v>
      </c>
      <c r="B1114" s="116" t="s">
        <v>53</v>
      </c>
      <c r="C1114" s="115" t="s">
        <v>54</v>
      </c>
      <c r="D1114" s="115" t="s">
        <v>55</v>
      </c>
      <c r="E1114" s="117" t="s">
        <v>56</v>
      </c>
      <c r="F1114" s="116" t="s">
        <v>57</v>
      </c>
      <c r="G1114" s="116" t="s">
        <v>58</v>
      </c>
      <c r="H1114" s="116" t="s">
        <v>60</v>
      </c>
    </row>
    <row r="1115" spans="1:8" ht="48" customHeight="1" x14ac:dyDescent="0.2">
      <c r="A1115" s="118" t="s">
        <v>685</v>
      </c>
      <c r="B1115" s="119" t="s">
        <v>419</v>
      </c>
      <c r="C1115" s="118" t="s">
        <v>66</v>
      </c>
      <c r="D1115" s="118" t="s">
        <v>420</v>
      </c>
      <c r="E1115" s="120" t="s">
        <v>80</v>
      </c>
      <c r="F1115" s="121">
        <v>1</v>
      </c>
      <c r="G1115" s="122">
        <f>SUM(H1116:H1125)</f>
        <v>0</v>
      </c>
      <c r="H1115" s="122">
        <f>G1115*F1115</f>
        <v>0</v>
      </c>
    </row>
    <row r="1116" spans="1:8" ht="24" customHeight="1" x14ac:dyDescent="0.2">
      <c r="A1116" s="123" t="s">
        <v>686</v>
      </c>
      <c r="B1116" s="124" t="s">
        <v>1332</v>
      </c>
      <c r="C1116" s="123" t="s">
        <v>74</v>
      </c>
      <c r="D1116" s="123" t="s">
        <v>1333</v>
      </c>
      <c r="E1116" s="125" t="s">
        <v>167</v>
      </c>
      <c r="F1116" s="126">
        <v>0.18</v>
      </c>
      <c r="G1116" s="127"/>
      <c r="H1116" s="127">
        <f>TRUNC(G1116*F1116,2)</f>
        <v>0</v>
      </c>
    </row>
    <row r="1117" spans="1:8" ht="24" customHeight="1" x14ac:dyDescent="0.2">
      <c r="A1117" s="123" t="s">
        <v>686</v>
      </c>
      <c r="B1117" s="124" t="s">
        <v>956</v>
      </c>
      <c r="C1117" s="123" t="s">
        <v>74</v>
      </c>
      <c r="D1117" s="123" t="s">
        <v>957</v>
      </c>
      <c r="E1117" s="125" t="s">
        <v>711</v>
      </c>
      <c r="F1117" s="126">
        <v>0.3</v>
      </c>
      <c r="G1117" s="127"/>
      <c r="H1117" s="127">
        <f t="shared" ref="H1117:H1124" si="94">TRUNC(G1117*F1117,2)</f>
        <v>0</v>
      </c>
    </row>
    <row r="1118" spans="1:8" ht="24" customHeight="1" x14ac:dyDescent="0.2">
      <c r="A1118" s="123" t="s">
        <v>686</v>
      </c>
      <c r="B1118" s="124" t="s">
        <v>758</v>
      </c>
      <c r="C1118" s="123" t="s">
        <v>74</v>
      </c>
      <c r="D1118" s="123" t="s">
        <v>759</v>
      </c>
      <c r="E1118" s="125" t="s">
        <v>711</v>
      </c>
      <c r="F1118" s="126">
        <v>0.5</v>
      </c>
      <c r="G1118" s="127"/>
      <c r="H1118" s="127">
        <f t="shared" si="94"/>
        <v>0</v>
      </c>
    </row>
    <row r="1119" spans="1:8" ht="24" customHeight="1" x14ac:dyDescent="0.2">
      <c r="A1119" s="123" t="s">
        <v>686</v>
      </c>
      <c r="B1119" s="124" t="s">
        <v>760</v>
      </c>
      <c r="C1119" s="123" t="s">
        <v>74</v>
      </c>
      <c r="D1119" s="123" t="s">
        <v>761</v>
      </c>
      <c r="E1119" s="125" t="s">
        <v>711</v>
      </c>
      <c r="F1119" s="126">
        <v>0.5</v>
      </c>
      <c r="G1119" s="127"/>
      <c r="H1119" s="127">
        <f t="shared" si="94"/>
        <v>0</v>
      </c>
    </row>
    <row r="1120" spans="1:8" ht="36" customHeight="1" x14ac:dyDescent="0.2">
      <c r="A1120" s="123" t="s">
        <v>686</v>
      </c>
      <c r="B1120" s="124" t="s">
        <v>1334</v>
      </c>
      <c r="C1120" s="123" t="s">
        <v>74</v>
      </c>
      <c r="D1120" s="123" t="s">
        <v>1335</v>
      </c>
      <c r="E1120" s="125" t="s">
        <v>76</v>
      </c>
      <c r="F1120" s="126">
        <v>0.16</v>
      </c>
      <c r="G1120" s="127"/>
      <c r="H1120" s="127">
        <f t="shared" si="94"/>
        <v>0</v>
      </c>
    </row>
    <row r="1121" spans="1:8" ht="36" customHeight="1" x14ac:dyDescent="0.2">
      <c r="A1121" s="123" t="s">
        <v>686</v>
      </c>
      <c r="B1121" s="124" t="s">
        <v>1336</v>
      </c>
      <c r="C1121" s="123" t="s">
        <v>74</v>
      </c>
      <c r="D1121" s="123" t="s">
        <v>1337</v>
      </c>
      <c r="E1121" s="125" t="s">
        <v>76</v>
      </c>
      <c r="F1121" s="126">
        <v>0.16</v>
      </c>
      <c r="G1121" s="127"/>
      <c r="H1121" s="127">
        <f t="shared" si="94"/>
        <v>0</v>
      </c>
    </row>
    <row r="1122" spans="1:8" ht="24" customHeight="1" x14ac:dyDescent="0.2">
      <c r="A1122" s="131" t="s">
        <v>699</v>
      </c>
      <c r="B1122" s="132" t="s">
        <v>1338</v>
      </c>
      <c r="C1122" s="131" t="s">
        <v>74</v>
      </c>
      <c r="D1122" s="131" t="s">
        <v>1339</v>
      </c>
      <c r="E1122" s="133" t="s">
        <v>167</v>
      </c>
      <c r="F1122" s="134">
        <v>0.8</v>
      </c>
      <c r="G1122" s="135"/>
      <c r="H1122" s="127">
        <f t="shared" si="94"/>
        <v>0</v>
      </c>
    </row>
    <row r="1123" spans="1:8" ht="24" customHeight="1" x14ac:dyDescent="0.2">
      <c r="A1123" s="131" t="s">
        <v>699</v>
      </c>
      <c r="B1123" s="132" t="s">
        <v>994</v>
      </c>
      <c r="C1123" s="131" t="s">
        <v>74</v>
      </c>
      <c r="D1123" s="131" t="s">
        <v>995</v>
      </c>
      <c r="E1123" s="133" t="s">
        <v>71</v>
      </c>
      <c r="F1123" s="134">
        <v>2</v>
      </c>
      <c r="G1123" s="135"/>
      <c r="H1123" s="127">
        <f t="shared" si="94"/>
        <v>0</v>
      </c>
    </row>
    <row r="1124" spans="1:8" ht="24" customHeight="1" x14ac:dyDescent="0.2">
      <c r="A1124" s="131" t="s">
        <v>699</v>
      </c>
      <c r="B1124" s="132" t="s">
        <v>1340</v>
      </c>
      <c r="C1124" s="131" t="s">
        <v>187</v>
      </c>
      <c r="D1124" s="131" t="s">
        <v>1341</v>
      </c>
      <c r="E1124" s="133" t="s">
        <v>145</v>
      </c>
      <c r="F1124" s="134">
        <v>0.27</v>
      </c>
      <c r="G1124" s="135"/>
      <c r="H1124" s="127">
        <f t="shared" si="94"/>
        <v>0</v>
      </c>
    </row>
    <row r="1125" spans="1:8" ht="24" customHeight="1" x14ac:dyDescent="0.2">
      <c r="A1125" s="131" t="s">
        <v>699</v>
      </c>
      <c r="B1125" s="132" t="s">
        <v>1342</v>
      </c>
      <c r="C1125" s="131" t="s">
        <v>74</v>
      </c>
      <c r="D1125" s="131" t="s">
        <v>1343</v>
      </c>
      <c r="E1125" s="133" t="s">
        <v>71</v>
      </c>
      <c r="F1125" s="134">
        <v>2</v>
      </c>
      <c r="G1125" s="135"/>
      <c r="H1125" s="127">
        <f>TRUNC(G1125*F1125,2)</f>
        <v>0</v>
      </c>
    </row>
    <row r="1126" spans="1:8" x14ac:dyDescent="0.2">
      <c r="A1126" s="128"/>
      <c r="B1126" s="128"/>
      <c r="C1126" s="128"/>
      <c r="D1126" s="128"/>
      <c r="E1126" s="128"/>
      <c r="F1126" s="129"/>
      <c r="G1126" s="128"/>
      <c r="H1126" s="129"/>
    </row>
    <row r="1127" spans="1:8" ht="15" thickBot="1" x14ac:dyDescent="0.25">
      <c r="A1127" s="128"/>
      <c r="B1127" s="128"/>
      <c r="C1127" s="128"/>
      <c r="D1127" s="128"/>
      <c r="E1127" s="128"/>
      <c r="F1127" s="228"/>
      <c r="G1127" s="228"/>
      <c r="H1127" s="129"/>
    </row>
    <row r="1128" spans="1:8" ht="0.95" customHeight="1" thickTop="1" x14ac:dyDescent="0.2">
      <c r="A1128" s="130"/>
      <c r="B1128" s="130"/>
      <c r="C1128" s="130"/>
      <c r="D1128" s="130"/>
      <c r="E1128" s="130"/>
      <c r="F1128" s="130"/>
      <c r="G1128" s="130"/>
      <c r="H1128" s="130"/>
    </row>
    <row r="1129" spans="1:8" ht="18" customHeight="1" x14ac:dyDescent="0.2">
      <c r="A1129" s="115" t="s">
        <v>1600</v>
      </c>
      <c r="B1129" s="116" t="s">
        <v>53</v>
      </c>
      <c r="C1129" s="115" t="s">
        <v>54</v>
      </c>
      <c r="D1129" s="115" t="s">
        <v>55</v>
      </c>
      <c r="E1129" s="117" t="s">
        <v>56</v>
      </c>
      <c r="F1129" s="116" t="s">
        <v>57</v>
      </c>
      <c r="G1129" s="116" t="s">
        <v>58</v>
      </c>
      <c r="H1129" s="116" t="s">
        <v>60</v>
      </c>
    </row>
    <row r="1130" spans="1:8" ht="36" customHeight="1" x14ac:dyDescent="0.2">
      <c r="A1130" s="118" t="s">
        <v>685</v>
      </c>
      <c r="B1130" s="119" t="s">
        <v>421</v>
      </c>
      <c r="C1130" s="118" t="s">
        <v>66</v>
      </c>
      <c r="D1130" s="118" t="s">
        <v>422</v>
      </c>
      <c r="E1130" s="120" t="s">
        <v>80</v>
      </c>
      <c r="F1130" s="121">
        <v>1</v>
      </c>
      <c r="G1130" s="122">
        <f>SUM(H1131:H1140)</f>
        <v>0</v>
      </c>
      <c r="H1130" s="122">
        <f>G1130*F1130</f>
        <v>0</v>
      </c>
    </row>
    <row r="1131" spans="1:8" ht="24" customHeight="1" x14ac:dyDescent="0.2">
      <c r="A1131" s="123" t="s">
        <v>686</v>
      </c>
      <c r="B1131" s="124" t="s">
        <v>1332</v>
      </c>
      <c r="C1131" s="123" t="s">
        <v>74</v>
      </c>
      <c r="D1131" s="123" t="s">
        <v>1333</v>
      </c>
      <c r="E1131" s="125" t="s">
        <v>167</v>
      </c>
      <c r="F1131" s="126">
        <v>0.18</v>
      </c>
      <c r="G1131" s="127"/>
      <c r="H1131" s="127">
        <f>TRUNC(G1131*F1131,2)</f>
        <v>0</v>
      </c>
    </row>
    <row r="1132" spans="1:8" ht="24" customHeight="1" x14ac:dyDescent="0.2">
      <c r="A1132" s="123" t="s">
        <v>686</v>
      </c>
      <c r="B1132" s="124" t="s">
        <v>956</v>
      </c>
      <c r="C1132" s="123" t="s">
        <v>74</v>
      </c>
      <c r="D1132" s="123" t="s">
        <v>957</v>
      </c>
      <c r="E1132" s="125" t="s">
        <v>711</v>
      </c>
      <c r="F1132" s="126">
        <v>0.3</v>
      </c>
      <c r="G1132" s="127"/>
      <c r="H1132" s="127">
        <f t="shared" ref="H1132:H1140" si="95">TRUNC(G1132*F1132,2)</f>
        <v>0</v>
      </c>
    </row>
    <row r="1133" spans="1:8" ht="24" customHeight="1" x14ac:dyDescent="0.2">
      <c r="A1133" s="123" t="s">
        <v>686</v>
      </c>
      <c r="B1133" s="124" t="s">
        <v>758</v>
      </c>
      <c r="C1133" s="123" t="s">
        <v>74</v>
      </c>
      <c r="D1133" s="123" t="s">
        <v>759</v>
      </c>
      <c r="E1133" s="125" t="s">
        <v>711</v>
      </c>
      <c r="F1133" s="126">
        <v>0.5</v>
      </c>
      <c r="G1133" s="127"/>
      <c r="H1133" s="127">
        <f t="shared" si="95"/>
        <v>0</v>
      </c>
    </row>
    <row r="1134" spans="1:8" ht="24" customHeight="1" x14ac:dyDescent="0.2">
      <c r="A1134" s="123" t="s">
        <v>686</v>
      </c>
      <c r="B1134" s="124" t="s">
        <v>760</v>
      </c>
      <c r="C1134" s="123" t="s">
        <v>74</v>
      </c>
      <c r="D1134" s="123" t="s">
        <v>761</v>
      </c>
      <c r="E1134" s="125" t="s">
        <v>711</v>
      </c>
      <c r="F1134" s="126">
        <v>0.5</v>
      </c>
      <c r="G1134" s="127"/>
      <c r="H1134" s="127">
        <f t="shared" si="95"/>
        <v>0</v>
      </c>
    </row>
    <row r="1135" spans="1:8" ht="36" customHeight="1" x14ac:dyDescent="0.2">
      <c r="A1135" s="123" t="s">
        <v>686</v>
      </c>
      <c r="B1135" s="124" t="s">
        <v>1334</v>
      </c>
      <c r="C1135" s="123" t="s">
        <v>74</v>
      </c>
      <c r="D1135" s="123" t="s">
        <v>1335</v>
      </c>
      <c r="E1135" s="125" t="s">
        <v>76</v>
      </c>
      <c r="F1135" s="126">
        <v>0.28000000000000003</v>
      </c>
      <c r="G1135" s="127"/>
      <c r="H1135" s="127">
        <f t="shared" si="95"/>
        <v>0</v>
      </c>
    </row>
    <row r="1136" spans="1:8" ht="36" customHeight="1" x14ac:dyDescent="0.2">
      <c r="A1136" s="123" t="s">
        <v>686</v>
      </c>
      <c r="B1136" s="124" t="s">
        <v>1336</v>
      </c>
      <c r="C1136" s="123" t="s">
        <v>74</v>
      </c>
      <c r="D1136" s="123" t="s">
        <v>1337</v>
      </c>
      <c r="E1136" s="125" t="s">
        <v>76</v>
      </c>
      <c r="F1136" s="126">
        <v>0.28000000000000003</v>
      </c>
      <c r="G1136" s="127"/>
      <c r="H1136" s="127">
        <f t="shared" si="95"/>
        <v>0</v>
      </c>
    </row>
    <row r="1137" spans="1:8" ht="24" customHeight="1" x14ac:dyDescent="0.2">
      <c r="A1137" s="131" t="s">
        <v>699</v>
      </c>
      <c r="B1137" s="132" t="s">
        <v>1338</v>
      </c>
      <c r="C1137" s="131" t="s">
        <v>74</v>
      </c>
      <c r="D1137" s="131" t="s">
        <v>1339</v>
      </c>
      <c r="E1137" s="133" t="s">
        <v>167</v>
      </c>
      <c r="F1137" s="134">
        <v>1.4</v>
      </c>
      <c r="G1137" s="135"/>
      <c r="H1137" s="127">
        <f t="shared" si="95"/>
        <v>0</v>
      </c>
    </row>
    <row r="1138" spans="1:8" ht="24" customHeight="1" x14ac:dyDescent="0.2">
      <c r="A1138" s="131" t="s">
        <v>699</v>
      </c>
      <c r="B1138" s="132" t="s">
        <v>994</v>
      </c>
      <c r="C1138" s="131" t="s">
        <v>74</v>
      </c>
      <c r="D1138" s="131" t="s">
        <v>995</v>
      </c>
      <c r="E1138" s="133" t="s">
        <v>71</v>
      </c>
      <c r="F1138" s="134">
        <v>2</v>
      </c>
      <c r="G1138" s="135"/>
      <c r="H1138" s="127">
        <f t="shared" si="95"/>
        <v>0</v>
      </c>
    </row>
    <row r="1139" spans="1:8" ht="24" customHeight="1" x14ac:dyDescent="0.2">
      <c r="A1139" s="131" t="s">
        <v>699</v>
      </c>
      <c r="B1139" s="132" t="s">
        <v>1340</v>
      </c>
      <c r="C1139" s="131" t="s">
        <v>187</v>
      </c>
      <c r="D1139" s="131" t="s">
        <v>1341</v>
      </c>
      <c r="E1139" s="133" t="s">
        <v>145</v>
      </c>
      <c r="F1139" s="134">
        <v>0.75</v>
      </c>
      <c r="G1139" s="135"/>
      <c r="H1139" s="127">
        <f t="shared" si="95"/>
        <v>0</v>
      </c>
    </row>
    <row r="1140" spans="1:8" ht="24" customHeight="1" x14ac:dyDescent="0.2">
      <c r="A1140" s="131" t="s">
        <v>699</v>
      </c>
      <c r="B1140" s="132" t="s">
        <v>1342</v>
      </c>
      <c r="C1140" s="131" t="s">
        <v>74</v>
      </c>
      <c r="D1140" s="131" t="s">
        <v>1343</v>
      </c>
      <c r="E1140" s="133" t="s">
        <v>71</v>
      </c>
      <c r="F1140" s="134">
        <v>4</v>
      </c>
      <c r="G1140" s="135"/>
      <c r="H1140" s="127">
        <f t="shared" si="95"/>
        <v>0</v>
      </c>
    </row>
    <row r="1141" spans="1:8" x14ac:dyDescent="0.2">
      <c r="A1141" s="128"/>
      <c r="B1141" s="128"/>
      <c r="C1141" s="128"/>
      <c r="D1141" s="128"/>
      <c r="E1141" s="128"/>
      <c r="F1141" s="129"/>
      <c r="G1141" s="128"/>
      <c r="H1141" s="129"/>
    </row>
    <row r="1142" spans="1:8" ht="15" thickBot="1" x14ac:dyDescent="0.25">
      <c r="A1142" s="128"/>
      <c r="B1142" s="128"/>
      <c r="C1142" s="128"/>
      <c r="D1142" s="128"/>
      <c r="E1142" s="128"/>
      <c r="F1142" s="228"/>
      <c r="G1142" s="228"/>
      <c r="H1142" s="129"/>
    </row>
    <row r="1143" spans="1:8" ht="0.95" customHeight="1" thickTop="1" x14ac:dyDescent="0.2">
      <c r="A1143" s="130"/>
      <c r="B1143" s="130"/>
      <c r="C1143" s="130"/>
      <c r="D1143" s="130"/>
      <c r="E1143" s="130"/>
      <c r="F1143" s="130"/>
      <c r="G1143" s="130"/>
      <c r="H1143" s="130"/>
    </row>
    <row r="1144" spans="1:8" ht="18" customHeight="1" x14ac:dyDescent="0.2">
      <c r="A1144" s="115" t="s">
        <v>1601</v>
      </c>
      <c r="B1144" s="116" t="s">
        <v>53</v>
      </c>
      <c r="C1144" s="115" t="s">
        <v>54</v>
      </c>
      <c r="D1144" s="115" t="s">
        <v>55</v>
      </c>
      <c r="E1144" s="117" t="s">
        <v>56</v>
      </c>
      <c r="F1144" s="116" t="s">
        <v>57</v>
      </c>
      <c r="G1144" s="116" t="s">
        <v>58</v>
      </c>
      <c r="H1144" s="116" t="s">
        <v>60</v>
      </c>
    </row>
    <row r="1145" spans="1:8" ht="24" customHeight="1" x14ac:dyDescent="0.2">
      <c r="A1145" s="118" t="s">
        <v>685</v>
      </c>
      <c r="B1145" s="119" t="s">
        <v>423</v>
      </c>
      <c r="C1145" s="118" t="s">
        <v>66</v>
      </c>
      <c r="D1145" s="118" t="s">
        <v>424</v>
      </c>
      <c r="E1145" s="120" t="s">
        <v>80</v>
      </c>
      <c r="F1145" s="121">
        <v>1</v>
      </c>
      <c r="G1145" s="122">
        <f>SUM(H1146:H1152)</f>
        <v>0</v>
      </c>
      <c r="H1145" s="122">
        <f>G1145*F1145</f>
        <v>0</v>
      </c>
    </row>
    <row r="1146" spans="1:8" ht="36" customHeight="1" x14ac:dyDescent="0.2">
      <c r="A1146" s="123" t="s">
        <v>686</v>
      </c>
      <c r="B1146" s="124" t="s">
        <v>1344</v>
      </c>
      <c r="C1146" s="123" t="s">
        <v>74</v>
      </c>
      <c r="D1146" s="123" t="s">
        <v>1345</v>
      </c>
      <c r="E1146" s="125" t="s">
        <v>167</v>
      </c>
      <c r="F1146" s="126">
        <v>0.5</v>
      </c>
      <c r="G1146" s="127"/>
      <c r="H1146" s="127">
        <f>TRUNC(G1146*F1146,2)</f>
        <v>0</v>
      </c>
    </row>
    <row r="1147" spans="1:8" ht="36" customHeight="1" x14ac:dyDescent="0.2">
      <c r="A1147" s="123" t="s">
        <v>686</v>
      </c>
      <c r="B1147" s="124" t="s">
        <v>1346</v>
      </c>
      <c r="C1147" s="123" t="s">
        <v>74</v>
      </c>
      <c r="D1147" s="123" t="s">
        <v>1347</v>
      </c>
      <c r="E1147" s="125" t="s">
        <v>71</v>
      </c>
      <c r="F1147" s="126">
        <v>1</v>
      </c>
      <c r="G1147" s="127"/>
      <c r="H1147" s="127">
        <f t="shared" ref="H1147:H1152" si="96">TRUNC(G1147*F1147,2)</f>
        <v>0</v>
      </c>
    </row>
    <row r="1148" spans="1:8" ht="36" customHeight="1" x14ac:dyDescent="0.2">
      <c r="A1148" s="123" t="s">
        <v>686</v>
      </c>
      <c r="B1148" s="124" t="s">
        <v>1348</v>
      </c>
      <c r="C1148" s="123" t="s">
        <v>74</v>
      </c>
      <c r="D1148" s="123" t="s">
        <v>1349</v>
      </c>
      <c r="E1148" s="125" t="s">
        <v>71</v>
      </c>
      <c r="F1148" s="126">
        <v>1</v>
      </c>
      <c r="G1148" s="127"/>
      <c r="H1148" s="127">
        <f t="shared" si="96"/>
        <v>0</v>
      </c>
    </row>
    <row r="1149" spans="1:8" ht="36" customHeight="1" x14ac:dyDescent="0.2">
      <c r="A1149" s="123" t="s">
        <v>686</v>
      </c>
      <c r="B1149" s="124" t="s">
        <v>1350</v>
      </c>
      <c r="C1149" s="123" t="s">
        <v>74</v>
      </c>
      <c r="D1149" s="123" t="s">
        <v>1351</v>
      </c>
      <c r="E1149" s="125" t="s">
        <v>71</v>
      </c>
      <c r="F1149" s="126">
        <v>2</v>
      </c>
      <c r="G1149" s="127"/>
      <c r="H1149" s="127">
        <f t="shared" si="96"/>
        <v>0</v>
      </c>
    </row>
    <row r="1150" spans="1:8" ht="24" customHeight="1" x14ac:dyDescent="0.2">
      <c r="A1150" s="131" t="s">
        <v>699</v>
      </c>
      <c r="B1150" s="132" t="s">
        <v>1352</v>
      </c>
      <c r="C1150" s="131" t="s">
        <v>74</v>
      </c>
      <c r="D1150" s="131" t="s">
        <v>1353</v>
      </c>
      <c r="E1150" s="133" t="s">
        <v>71</v>
      </c>
      <c r="F1150" s="134">
        <v>2</v>
      </c>
      <c r="G1150" s="135"/>
      <c r="H1150" s="127">
        <f t="shared" si="96"/>
        <v>0</v>
      </c>
    </row>
    <row r="1151" spans="1:8" ht="24" customHeight="1" x14ac:dyDescent="0.2">
      <c r="A1151" s="131" t="s">
        <v>699</v>
      </c>
      <c r="B1151" s="132" t="s">
        <v>1354</v>
      </c>
      <c r="C1151" s="131" t="s">
        <v>374</v>
      </c>
      <c r="D1151" s="131" t="s">
        <v>1355</v>
      </c>
      <c r="E1151" s="133" t="s">
        <v>71</v>
      </c>
      <c r="F1151" s="134">
        <v>1</v>
      </c>
      <c r="G1151" s="135"/>
      <c r="H1151" s="127">
        <f t="shared" si="96"/>
        <v>0</v>
      </c>
    </row>
    <row r="1152" spans="1:8" ht="24" customHeight="1" x14ac:dyDescent="0.2">
      <c r="A1152" s="131" t="s">
        <v>699</v>
      </c>
      <c r="B1152" s="132" t="s">
        <v>1356</v>
      </c>
      <c r="C1152" s="131" t="s">
        <v>74</v>
      </c>
      <c r="D1152" s="131" t="s">
        <v>1357</v>
      </c>
      <c r="E1152" s="133" t="s">
        <v>71</v>
      </c>
      <c r="F1152" s="134">
        <v>2</v>
      </c>
      <c r="G1152" s="135"/>
      <c r="H1152" s="127">
        <f t="shared" si="96"/>
        <v>0</v>
      </c>
    </row>
    <row r="1153" spans="1:8" x14ac:dyDescent="0.2">
      <c r="A1153" s="128"/>
      <c r="B1153" s="128"/>
      <c r="C1153" s="128"/>
      <c r="D1153" s="128"/>
      <c r="E1153" s="128"/>
      <c r="F1153" s="129"/>
      <c r="G1153" s="128"/>
      <c r="H1153" s="129"/>
    </row>
    <row r="1154" spans="1:8" ht="15" thickBot="1" x14ac:dyDescent="0.25">
      <c r="A1154" s="128"/>
      <c r="B1154" s="128"/>
      <c r="C1154" s="128"/>
      <c r="D1154" s="128"/>
      <c r="E1154" s="128"/>
      <c r="F1154" s="228"/>
      <c r="G1154" s="228"/>
      <c r="H1154" s="129"/>
    </row>
    <row r="1155" spans="1:8" ht="0.95" customHeight="1" thickTop="1" x14ac:dyDescent="0.2">
      <c r="A1155" s="130"/>
      <c r="B1155" s="130"/>
      <c r="C1155" s="130"/>
      <c r="D1155" s="130"/>
      <c r="E1155" s="130"/>
      <c r="F1155" s="130"/>
      <c r="G1155" s="130"/>
      <c r="H1155" s="130"/>
    </row>
    <row r="1156" spans="1:8" ht="18" customHeight="1" x14ac:dyDescent="0.2">
      <c r="A1156" s="115" t="s">
        <v>1602</v>
      </c>
      <c r="B1156" s="116" t="s">
        <v>53</v>
      </c>
      <c r="C1156" s="115" t="s">
        <v>54</v>
      </c>
      <c r="D1156" s="115" t="s">
        <v>55</v>
      </c>
      <c r="E1156" s="117" t="s">
        <v>56</v>
      </c>
      <c r="F1156" s="116" t="s">
        <v>57</v>
      </c>
      <c r="G1156" s="116" t="s">
        <v>58</v>
      </c>
      <c r="H1156" s="116" t="s">
        <v>60</v>
      </c>
    </row>
    <row r="1157" spans="1:8" ht="24" customHeight="1" x14ac:dyDescent="0.2">
      <c r="A1157" s="118" t="s">
        <v>685</v>
      </c>
      <c r="B1157" s="119" t="s">
        <v>425</v>
      </c>
      <c r="C1157" s="118" t="s">
        <v>66</v>
      </c>
      <c r="D1157" s="118" t="s">
        <v>426</v>
      </c>
      <c r="E1157" s="120" t="s">
        <v>80</v>
      </c>
      <c r="F1157" s="121">
        <v>1</v>
      </c>
      <c r="G1157" s="122">
        <f>SUM(H1158:H1164)</f>
        <v>0</v>
      </c>
      <c r="H1157" s="122">
        <f>G1157*F1157</f>
        <v>0</v>
      </c>
    </row>
    <row r="1158" spans="1:8" ht="36" customHeight="1" x14ac:dyDescent="0.2">
      <c r="A1158" s="123" t="s">
        <v>686</v>
      </c>
      <c r="B1158" s="124" t="s">
        <v>1344</v>
      </c>
      <c r="C1158" s="123" t="s">
        <v>74</v>
      </c>
      <c r="D1158" s="123" t="s">
        <v>1345</v>
      </c>
      <c r="E1158" s="125" t="s">
        <v>167</v>
      </c>
      <c r="F1158" s="126">
        <v>0.5</v>
      </c>
      <c r="G1158" s="127"/>
      <c r="H1158" s="127">
        <f>TRUNC(G1158*F1158,2)</f>
        <v>0</v>
      </c>
    </row>
    <row r="1159" spans="1:8" ht="36" customHeight="1" x14ac:dyDescent="0.2">
      <c r="A1159" s="123" t="s">
        <v>686</v>
      </c>
      <c r="B1159" s="124" t="s">
        <v>1346</v>
      </c>
      <c r="C1159" s="123" t="s">
        <v>74</v>
      </c>
      <c r="D1159" s="123" t="s">
        <v>1347</v>
      </c>
      <c r="E1159" s="125" t="s">
        <v>71</v>
      </c>
      <c r="F1159" s="126">
        <v>1</v>
      </c>
      <c r="G1159" s="127"/>
      <c r="H1159" s="127">
        <f t="shared" ref="H1159:H1164" si="97">TRUNC(G1159*F1159,2)</f>
        <v>0</v>
      </c>
    </row>
    <row r="1160" spans="1:8" ht="36" customHeight="1" x14ac:dyDescent="0.2">
      <c r="A1160" s="123" t="s">
        <v>686</v>
      </c>
      <c r="B1160" s="124" t="s">
        <v>1348</v>
      </c>
      <c r="C1160" s="123" t="s">
        <v>74</v>
      </c>
      <c r="D1160" s="123" t="s">
        <v>1349</v>
      </c>
      <c r="E1160" s="125" t="s">
        <v>71</v>
      </c>
      <c r="F1160" s="126">
        <v>1</v>
      </c>
      <c r="G1160" s="127"/>
      <c r="H1160" s="127">
        <f t="shared" si="97"/>
        <v>0</v>
      </c>
    </row>
    <row r="1161" spans="1:8" ht="36" customHeight="1" x14ac:dyDescent="0.2">
      <c r="A1161" s="123" t="s">
        <v>686</v>
      </c>
      <c r="B1161" s="124" t="s">
        <v>1350</v>
      </c>
      <c r="C1161" s="123" t="s">
        <v>74</v>
      </c>
      <c r="D1161" s="123" t="s">
        <v>1351</v>
      </c>
      <c r="E1161" s="125" t="s">
        <v>71</v>
      </c>
      <c r="F1161" s="126">
        <v>2</v>
      </c>
      <c r="G1161" s="127"/>
      <c r="H1161" s="127">
        <f t="shared" si="97"/>
        <v>0</v>
      </c>
    </row>
    <row r="1162" spans="1:8" ht="24" customHeight="1" x14ac:dyDescent="0.2">
      <c r="A1162" s="131" t="s">
        <v>699</v>
      </c>
      <c r="B1162" s="132" t="s">
        <v>1352</v>
      </c>
      <c r="C1162" s="131" t="s">
        <v>74</v>
      </c>
      <c r="D1162" s="131" t="s">
        <v>1353</v>
      </c>
      <c r="E1162" s="133" t="s">
        <v>71</v>
      </c>
      <c r="F1162" s="134">
        <v>2</v>
      </c>
      <c r="G1162" s="135"/>
      <c r="H1162" s="127">
        <f t="shared" si="97"/>
        <v>0</v>
      </c>
    </row>
    <row r="1163" spans="1:8" ht="24" customHeight="1" x14ac:dyDescent="0.2">
      <c r="A1163" s="131" t="s">
        <v>699</v>
      </c>
      <c r="B1163" s="132" t="s">
        <v>1358</v>
      </c>
      <c r="C1163" s="131" t="s">
        <v>374</v>
      </c>
      <c r="D1163" s="131" t="s">
        <v>1359</v>
      </c>
      <c r="E1163" s="133" t="s">
        <v>71</v>
      </c>
      <c r="F1163" s="134">
        <v>1</v>
      </c>
      <c r="G1163" s="135"/>
      <c r="H1163" s="127">
        <f t="shared" si="97"/>
        <v>0</v>
      </c>
    </row>
    <row r="1164" spans="1:8" ht="24" customHeight="1" x14ac:dyDescent="0.2">
      <c r="A1164" s="131" t="s">
        <v>699</v>
      </c>
      <c r="B1164" s="132" t="s">
        <v>1356</v>
      </c>
      <c r="C1164" s="131" t="s">
        <v>74</v>
      </c>
      <c r="D1164" s="131" t="s">
        <v>1357</v>
      </c>
      <c r="E1164" s="133" t="s">
        <v>71</v>
      </c>
      <c r="F1164" s="134">
        <v>2</v>
      </c>
      <c r="G1164" s="135"/>
      <c r="H1164" s="127">
        <f t="shared" si="97"/>
        <v>0</v>
      </c>
    </row>
    <row r="1165" spans="1:8" x14ac:dyDescent="0.2">
      <c r="A1165" s="128"/>
      <c r="B1165" s="128"/>
      <c r="C1165" s="128"/>
      <c r="D1165" s="128"/>
      <c r="E1165" s="128"/>
      <c r="F1165" s="129"/>
      <c r="G1165" s="128"/>
      <c r="H1165" s="129"/>
    </row>
    <row r="1166" spans="1:8" ht="15" thickBot="1" x14ac:dyDescent="0.25">
      <c r="A1166" s="128"/>
      <c r="B1166" s="128"/>
      <c r="C1166" s="128"/>
      <c r="D1166" s="128"/>
      <c r="E1166" s="128"/>
      <c r="F1166" s="228"/>
      <c r="G1166" s="228"/>
      <c r="H1166" s="129"/>
    </row>
    <row r="1167" spans="1:8" ht="0.95" customHeight="1" thickTop="1" x14ac:dyDescent="0.2">
      <c r="A1167" s="130"/>
      <c r="B1167" s="130"/>
      <c r="C1167" s="130"/>
      <c r="D1167" s="130"/>
      <c r="E1167" s="130"/>
      <c r="F1167" s="130"/>
      <c r="G1167" s="130"/>
      <c r="H1167" s="130"/>
    </row>
    <row r="1168" spans="1:8" ht="18" customHeight="1" x14ac:dyDescent="0.2">
      <c r="A1168" s="115" t="s">
        <v>1603</v>
      </c>
      <c r="B1168" s="116" t="s">
        <v>53</v>
      </c>
      <c r="C1168" s="115" t="s">
        <v>54</v>
      </c>
      <c r="D1168" s="115" t="s">
        <v>55</v>
      </c>
      <c r="E1168" s="117" t="s">
        <v>56</v>
      </c>
      <c r="F1168" s="116" t="s">
        <v>57</v>
      </c>
      <c r="G1168" s="116" t="s">
        <v>58</v>
      </c>
      <c r="H1168" s="116" t="s">
        <v>60</v>
      </c>
    </row>
    <row r="1169" spans="1:8" ht="36" customHeight="1" x14ac:dyDescent="0.2">
      <c r="A1169" s="118" t="s">
        <v>685</v>
      </c>
      <c r="B1169" s="119" t="s">
        <v>427</v>
      </c>
      <c r="C1169" s="118" t="s">
        <v>66</v>
      </c>
      <c r="D1169" s="118" t="s">
        <v>428</v>
      </c>
      <c r="E1169" s="120" t="s">
        <v>71</v>
      </c>
      <c r="F1169" s="121">
        <v>1</v>
      </c>
      <c r="G1169" s="122">
        <f>SUM(H1170:H1174)</f>
        <v>0</v>
      </c>
      <c r="H1169" s="122">
        <f>G1169*F1169</f>
        <v>0</v>
      </c>
    </row>
    <row r="1170" spans="1:8" ht="24" customHeight="1" x14ac:dyDescent="0.2">
      <c r="A1170" s="131" t="s">
        <v>699</v>
      </c>
      <c r="B1170" s="132" t="s">
        <v>1309</v>
      </c>
      <c r="C1170" s="131" t="s">
        <v>374</v>
      </c>
      <c r="D1170" s="131" t="s">
        <v>1310</v>
      </c>
      <c r="E1170" s="133" t="s">
        <v>634</v>
      </c>
      <c r="F1170" s="134">
        <v>3.2800000000000003E-2</v>
      </c>
      <c r="G1170" s="135"/>
      <c r="H1170" s="135">
        <f>TRUNC(G1170*F1170,2)</f>
        <v>0</v>
      </c>
    </row>
    <row r="1171" spans="1:8" ht="24" customHeight="1" x14ac:dyDescent="0.2">
      <c r="A1171" s="131" t="s">
        <v>699</v>
      </c>
      <c r="B1171" s="132" t="s">
        <v>1307</v>
      </c>
      <c r="C1171" s="131" t="s">
        <v>374</v>
      </c>
      <c r="D1171" s="131" t="s">
        <v>1308</v>
      </c>
      <c r="E1171" s="133" t="s">
        <v>71</v>
      </c>
      <c r="F1171" s="134">
        <v>2</v>
      </c>
      <c r="G1171" s="135"/>
      <c r="H1171" s="135">
        <f t="shared" ref="H1171:H1174" si="98">TRUNC(G1171*F1171,2)</f>
        <v>0</v>
      </c>
    </row>
    <row r="1172" spans="1:8" ht="24" customHeight="1" x14ac:dyDescent="0.2">
      <c r="A1172" s="131" t="s">
        <v>699</v>
      </c>
      <c r="B1172" s="132" t="s">
        <v>1249</v>
      </c>
      <c r="C1172" s="131" t="s">
        <v>374</v>
      </c>
      <c r="D1172" s="131" t="s">
        <v>1250</v>
      </c>
      <c r="E1172" s="133" t="s">
        <v>711</v>
      </c>
      <c r="F1172" s="134">
        <v>1</v>
      </c>
      <c r="G1172" s="135"/>
      <c r="H1172" s="135">
        <f t="shared" si="98"/>
        <v>0</v>
      </c>
    </row>
    <row r="1173" spans="1:8" ht="24" customHeight="1" x14ac:dyDescent="0.2">
      <c r="A1173" s="131" t="s">
        <v>699</v>
      </c>
      <c r="B1173" s="132" t="s">
        <v>1251</v>
      </c>
      <c r="C1173" s="131" t="s">
        <v>374</v>
      </c>
      <c r="D1173" s="131" t="s">
        <v>1252</v>
      </c>
      <c r="E1173" s="133" t="s">
        <v>711</v>
      </c>
      <c r="F1173" s="134">
        <v>1</v>
      </c>
      <c r="G1173" s="135"/>
      <c r="H1173" s="135">
        <f t="shared" si="98"/>
        <v>0</v>
      </c>
    </row>
    <row r="1174" spans="1:8" ht="24" customHeight="1" x14ac:dyDescent="0.2">
      <c r="A1174" s="131" t="s">
        <v>699</v>
      </c>
      <c r="B1174" s="132" t="s">
        <v>1360</v>
      </c>
      <c r="C1174" s="131" t="s">
        <v>374</v>
      </c>
      <c r="D1174" s="131" t="s">
        <v>1361</v>
      </c>
      <c r="E1174" s="133" t="s">
        <v>71</v>
      </c>
      <c r="F1174" s="134">
        <v>1</v>
      </c>
      <c r="G1174" s="135"/>
      <c r="H1174" s="135">
        <f t="shared" si="98"/>
        <v>0</v>
      </c>
    </row>
    <row r="1175" spans="1:8" x14ac:dyDescent="0.2">
      <c r="A1175" s="128"/>
      <c r="B1175" s="128"/>
      <c r="C1175" s="128"/>
      <c r="D1175" s="128"/>
      <c r="E1175" s="128"/>
      <c r="F1175" s="129"/>
      <c r="G1175" s="128"/>
      <c r="H1175" s="129"/>
    </row>
    <row r="1176" spans="1:8" ht="15" thickBot="1" x14ac:dyDescent="0.25">
      <c r="A1176" s="128"/>
      <c r="B1176" s="128"/>
      <c r="C1176" s="128"/>
      <c r="D1176" s="128"/>
      <c r="E1176" s="128"/>
      <c r="F1176" s="228"/>
      <c r="G1176" s="228"/>
      <c r="H1176" s="129"/>
    </row>
    <row r="1177" spans="1:8" ht="0.95" customHeight="1" thickTop="1" x14ac:dyDescent="0.2">
      <c r="A1177" s="130"/>
      <c r="B1177" s="130"/>
      <c r="C1177" s="130"/>
      <c r="D1177" s="130"/>
      <c r="E1177" s="130"/>
      <c r="F1177" s="130"/>
      <c r="G1177" s="130"/>
      <c r="H1177" s="130"/>
    </row>
    <row r="1178" spans="1:8" ht="18" customHeight="1" x14ac:dyDescent="0.2">
      <c r="A1178" s="115" t="s">
        <v>432</v>
      </c>
      <c r="B1178" s="116" t="s">
        <v>53</v>
      </c>
      <c r="C1178" s="115" t="s">
        <v>54</v>
      </c>
      <c r="D1178" s="115" t="s">
        <v>55</v>
      </c>
      <c r="E1178" s="117" t="s">
        <v>56</v>
      </c>
      <c r="F1178" s="116" t="s">
        <v>57</v>
      </c>
      <c r="G1178" s="116" t="s">
        <v>58</v>
      </c>
      <c r="H1178" s="116" t="s">
        <v>60</v>
      </c>
    </row>
    <row r="1179" spans="1:8" ht="36" customHeight="1" x14ac:dyDescent="0.2">
      <c r="A1179" s="118" t="s">
        <v>685</v>
      </c>
      <c r="B1179" s="119" t="s">
        <v>433</v>
      </c>
      <c r="C1179" s="118" t="s">
        <v>66</v>
      </c>
      <c r="D1179" s="118" t="s">
        <v>434</v>
      </c>
      <c r="E1179" s="120" t="s">
        <v>167</v>
      </c>
      <c r="F1179" s="121">
        <v>1</v>
      </c>
      <c r="G1179" s="122">
        <f>SUM(H1180:H1187)</f>
        <v>0</v>
      </c>
      <c r="H1179" s="122">
        <f>G1179*F1179</f>
        <v>0</v>
      </c>
    </row>
    <row r="1180" spans="1:8" ht="24" customHeight="1" x14ac:dyDescent="0.2">
      <c r="A1180" s="123" t="s">
        <v>686</v>
      </c>
      <c r="B1180" s="124" t="s">
        <v>1362</v>
      </c>
      <c r="C1180" s="123" t="s">
        <v>374</v>
      </c>
      <c r="D1180" s="123" t="s">
        <v>1363</v>
      </c>
      <c r="E1180" s="125" t="s">
        <v>76</v>
      </c>
      <c r="F1180" s="126">
        <v>0.03</v>
      </c>
      <c r="G1180" s="127"/>
      <c r="H1180" s="127">
        <f>TRUNC(G1180*F1180,2)</f>
        <v>0</v>
      </c>
    </row>
    <row r="1181" spans="1:8" ht="24" customHeight="1" x14ac:dyDescent="0.2">
      <c r="A1181" s="123" t="s">
        <v>686</v>
      </c>
      <c r="B1181" s="124" t="s">
        <v>758</v>
      </c>
      <c r="C1181" s="123" t="s">
        <v>74</v>
      </c>
      <c r="D1181" s="123" t="s">
        <v>759</v>
      </c>
      <c r="E1181" s="125" t="s">
        <v>711</v>
      </c>
      <c r="F1181" s="126">
        <v>0.1</v>
      </c>
      <c r="G1181" s="127"/>
      <c r="H1181" s="127">
        <f t="shared" ref="H1181:H1187" si="99">TRUNC(G1181*F1181,2)</f>
        <v>0</v>
      </c>
    </row>
    <row r="1182" spans="1:8" ht="24" customHeight="1" x14ac:dyDescent="0.2">
      <c r="A1182" s="123" t="s">
        <v>686</v>
      </c>
      <c r="B1182" s="124" t="s">
        <v>712</v>
      </c>
      <c r="C1182" s="123" t="s">
        <v>74</v>
      </c>
      <c r="D1182" s="123" t="s">
        <v>713</v>
      </c>
      <c r="E1182" s="125" t="s">
        <v>711</v>
      </c>
      <c r="F1182" s="126">
        <v>0.1</v>
      </c>
      <c r="G1182" s="127"/>
      <c r="H1182" s="127">
        <f t="shared" si="99"/>
        <v>0</v>
      </c>
    </row>
    <row r="1183" spans="1:8" ht="24" customHeight="1" x14ac:dyDescent="0.2">
      <c r="A1183" s="131" t="s">
        <v>699</v>
      </c>
      <c r="B1183" s="132" t="s">
        <v>1364</v>
      </c>
      <c r="C1183" s="131" t="s">
        <v>374</v>
      </c>
      <c r="D1183" s="131" t="s">
        <v>1365</v>
      </c>
      <c r="E1183" s="133" t="s">
        <v>167</v>
      </c>
      <c r="F1183" s="134">
        <v>0.05</v>
      </c>
      <c r="G1183" s="135"/>
      <c r="H1183" s="127">
        <f t="shared" si="99"/>
        <v>0</v>
      </c>
    </row>
    <row r="1184" spans="1:8" ht="24" customHeight="1" x14ac:dyDescent="0.2">
      <c r="A1184" s="131" t="s">
        <v>699</v>
      </c>
      <c r="B1184" s="132" t="s">
        <v>1366</v>
      </c>
      <c r="C1184" s="131" t="s">
        <v>374</v>
      </c>
      <c r="D1184" s="131" t="s">
        <v>1367</v>
      </c>
      <c r="E1184" s="133" t="s">
        <v>76</v>
      </c>
      <c r="F1184" s="134">
        <v>1.4999999999999999E-2</v>
      </c>
      <c r="G1184" s="135"/>
      <c r="H1184" s="127">
        <f t="shared" si="99"/>
        <v>0</v>
      </c>
    </row>
    <row r="1185" spans="1:8" ht="24" customHeight="1" x14ac:dyDescent="0.2">
      <c r="A1185" s="131" t="s">
        <v>699</v>
      </c>
      <c r="B1185" s="132" t="s">
        <v>1368</v>
      </c>
      <c r="C1185" s="131" t="s">
        <v>374</v>
      </c>
      <c r="D1185" s="131" t="s">
        <v>788</v>
      </c>
      <c r="E1185" s="133" t="s">
        <v>711</v>
      </c>
      <c r="F1185" s="134">
        <v>0.1</v>
      </c>
      <c r="G1185" s="135"/>
      <c r="H1185" s="127">
        <f t="shared" si="99"/>
        <v>0</v>
      </c>
    </row>
    <row r="1186" spans="1:8" ht="24" customHeight="1" x14ac:dyDescent="0.2">
      <c r="A1186" s="131" t="s">
        <v>699</v>
      </c>
      <c r="B1186" s="132" t="s">
        <v>1369</v>
      </c>
      <c r="C1186" s="131" t="s">
        <v>374</v>
      </c>
      <c r="D1186" s="131" t="s">
        <v>1370</v>
      </c>
      <c r="E1186" s="133" t="s">
        <v>711</v>
      </c>
      <c r="F1186" s="134">
        <v>0.1</v>
      </c>
      <c r="G1186" s="135"/>
      <c r="H1186" s="127">
        <f t="shared" si="99"/>
        <v>0</v>
      </c>
    </row>
    <row r="1187" spans="1:8" ht="24" customHeight="1" x14ac:dyDescent="0.2">
      <c r="A1187" s="131" t="s">
        <v>699</v>
      </c>
      <c r="B1187" s="132" t="s">
        <v>886</v>
      </c>
      <c r="C1187" s="131" t="s">
        <v>74</v>
      </c>
      <c r="D1187" s="131" t="s">
        <v>887</v>
      </c>
      <c r="E1187" s="133" t="s">
        <v>167</v>
      </c>
      <c r="F1187" s="134">
        <v>1</v>
      </c>
      <c r="G1187" s="135"/>
      <c r="H1187" s="127">
        <f t="shared" si="99"/>
        <v>0</v>
      </c>
    </row>
    <row r="1188" spans="1:8" x14ac:dyDescent="0.2">
      <c r="A1188" s="128"/>
      <c r="B1188" s="128"/>
      <c r="C1188" s="128"/>
      <c r="D1188" s="128"/>
      <c r="E1188" s="128"/>
      <c r="F1188" s="129"/>
      <c r="G1188" s="128"/>
      <c r="H1188" s="129"/>
    </row>
    <row r="1189" spans="1:8" ht="15" thickBot="1" x14ac:dyDescent="0.25">
      <c r="A1189" s="128"/>
      <c r="B1189" s="128"/>
      <c r="C1189" s="128"/>
      <c r="D1189" s="128"/>
      <c r="E1189" s="128"/>
      <c r="F1189" s="228"/>
      <c r="G1189" s="228"/>
      <c r="H1189" s="129"/>
    </row>
    <row r="1190" spans="1:8" ht="0.95" customHeight="1" thickTop="1" x14ac:dyDescent="0.2">
      <c r="A1190" s="130"/>
      <c r="B1190" s="130"/>
      <c r="C1190" s="130"/>
      <c r="D1190" s="130"/>
      <c r="E1190" s="130"/>
      <c r="F1190" s="130"/>
      <c r="G1190" s="130"/>
      <c r="H1190" s="130"/>
    </row>
    <row r="1191" spans="1:8" ht="18" customHeight="1" x14ac:dyDescent="0.2">
      <c r="A1191" s="115" t="s">
        <v>435</v>
      </c>
      <c r="B1191" s="116" t="s">
        <v>53</v>
      </c>
      <c r="C1191" s="115" t="s">
        <v>54</v>
      </c>
      <c r="D1191" s="115" t="s">
        <v>55</v>
      </c>
      <c r="E1191" s="117" t="s">
        <v>56</v>
      </c>
      <c r="F1191" s="116" t="s">
        <v>57</v>
      </c>
      <c r="G1191" s="116" t="s">
        <v>58</v>
      </c>
      <c r="H1191" s="116" t="s">
        <v>60</v>
      </c>
    </row>
    <row r="1192" spans="1:8" ht="24" customHeight="1" x14ac:dyDescent="0.2">
      <c r="A1192" s="118" t="s">
        <v>685</v>
      </c>
      <c r="B1192" s="119" t="s">
        <v>436</v>
      </c>
      <c r="C1192" s="118" t="s">
        <v>74</v>
      </c>
      <c r="D1192" s="118" t="s">
        <v>437</v>
      </c>
      <c r="E1192" s="120" t="s">
        <v>76</v>
      </c>
      <c r="F1192" s="121">
        <v>1</v>
      </c>
      <c r="G1192" s="122">
        <f>SUM(H1193:H1194)</f>
        <v>0</v>
      </c>
      <c r="H1192" s="122">
        <f>G1192*F1192</f>
        <v>0</v>
      </c>
    </row>
    <row r="1193" spans="1:8" ht="24" customHeight="1" x14ac:dyDescent="0.2">
      <c r="A1193" s="123" t="s">
        <v>686</v>
      </c>
      <c r="B1193" s="124" t="s">
        <v>758</v>
      </c>
      <c r="C1193" s="123" t="s">
        <v>74</v>
      </c>
      <c r="D1193" s="123" t="s">
        <v>759</v>
      </c>
      <c r="E1193" s="125" t="s">
        <v>711</v>
      </c>
      <c r="F1193" s="126">
        <v>7.1800000000000003E-2</v>
      </c>
      <c r="G1193" s="127"/>
      <c r="H1193" s="127">
        <f>TRUNC(G1193*F1193,2)</f>
        <v>0</v>
      </c>
    </row>
    <row r="1194" spans="1:8" ht="24" customHeight="1" x14ac:dyDescent="0.2">
      <c r="A1194" s="123" t="s">
        <v>686</v>
      </c>
      <c r="B1194" s="124" t="s">
        <v>1371</v>
      </c>
      <c r="C1194" s="123" t="s">
        <v>74</v>
      </c>
      <c r="D1194" s="123" t="s">
        <v>1372</v>
      </c>
      <c r="E1194" s="125" t="s">
        <v>711</v>
      </c>
      <c r="F1194" s="126">
        <v>7.1800000000000003E-2</v>
      </c>
      <c r="G1194" s="127"/>
      <c r="H1194" s="127">
        <f>TRUNC(G1194*F1194,2)</f>
        <v>0</v>
      </c>
    </row>
    <row r="1195" spans="1:8" x14ac:dyDescent="0.2">
      <c r="A1195" s="128"/>
      <c r="B1195" s="128"/>
      <c r="C1195" s="128"/>
      <c r="D1195" s="128"/>
      <c r="E1195" s="128"/>
      <c r="F1195" s="129"/>
      <c r="G1195" s="128"/>
      <c r="H1195" s="129"/>
    </row>
    <row r="1196" spans="1:8" ht="15" thickBot="1" x14ac:dyDescent="0.25">
      <c r="A1196" s="128"/>
      <c r="B1196" s="128"/>
      <c r="C1196" s="128"/>
      <c r="D1196" s="128"/>
      <c r="E1196" s="128"/>
      <c r="F1196" s="228"/>
      <c r="G1196" s="228"/>
      <c r="H1196" s="129"/>
    </row>
    <row r="1197" spans="1:8" ht="0.95" customHeight="1" thickTop="1" x14ac:dyDescent="0.2">
      <c r="A1197" s="130"/>
      <c r="B1197" s="130"/>
      <c r="C1197" s="130"/>
      <c r="D1197" s="130"/>
      <c r="E1197" s="130"/>
      <c r="F1197" s="130"/>
      <c r="G1197" s="130"/>
      <c r="H1197" s="130"/>
    </row>
    <row r="1198" spans="1:8" ht="18" customHeight="1" x14ac:dyDescent="0.2">
      <c r="A1198" s="115" t="s">
        <v>440</v>
      </c>
      <c r="B1198" s="116" t="s">
        <v>53</v>
      </c>
      <c r="C1198" s="115" t="s">
        <v>54</v>
      </c>
      <c r="D1198" s="115" t="s">
        <v>55</v>
      </c>
      <c r="E1198" s="117" t="s">
        <v>56</v>
      </c>
      <c r="F1198" s="116" t="s">
        <v>57</v>
      </c>
      <c r="G1198" s="116" t="s">
        <v>58</v>
      </c>
      <c r="H1198" s="116" t="s">
        <v>60</v>
      </c>
    </row>
    <row r="1199" spans="1:8" ht="24" customHeight="1" x14ac:dyDescent="0.2">
      <c r="A1199" s="118" t="s">
        <v>685</v>
      </c>
      <c r="B1199" s="119" t="s">
        <v>441</v>
      </c>
      <c r="C1199" s="118" t="s">
        <v>74</v>
      </c>
      <c r="D1199" s="118" t="s">
        <v>442</v>
      </c>
      <c r="E1199" s="120" t="s">
        <v>100</v>
      </c>
      <c r="F1199" s="121">
        <v>1</v>
      </c>
      <c r="G1199" s="122">
        <f>SUM(H1200:H1201)</f>
        <v>0</v>
      </c>
      <c r="H1199" s="122">
        <f>G1199*F1199</f>
        <v>0</v>
      </c>
    </row>
    <row r="1200" spans="1:8" ht="24" customHeight="1" x14ac:dyDescent="0.2">
      <c r="A1200" s="123" t="s">
        <v>686</v>
      </c>
      <c r="B1200" s="124" t="s">
        <v>756</v>
      </c>
      <c r="C1200" s="123" t="s">
        <v>74</v>
      </c>
      <c r="D1200" s="123" t="s">
        <v>757</v>
      </c>
      <c r="E1200" s="125" t="s">
        <v>711</v>
      </c>
      <c r="F1200" s="126">
        <v>1.1890000000000001</v>
      </c>
      <c r="G1200" s="127"/>
      <c r="H1200" s="127">
        <f>TRUNC(G1200*F1200,2)</f>
        <v>0</v>
      </c>
    </row>
    <row r="1201" spans="1:8" ht="24" customHeight="1" x14ac:dyDescent="0.2">
      <c r="A1201" s="123" t="s">
        <v>686</v>
      </c>
      <c r="B1201" s="124" t="s">
        <v>758</v>
      </c>
      <c r="C1201" s="123" t="s">
        <v>74</v>
      </c>
      <c r="D1201" s="123" t="s">
        <v>759</v>
      </c>
      <c r="E1201" s="125" t="s">
        <v>711</v>
      </c>
      <c r="F1201" s="126">
        <v>3.0529999999999999</v>
      </c>
      <c r="G1201" s="127"/>
      <c r="H1201" s="127">
        <f>TRUNC(G1201*F1201,2)</f>
        <v>0</v>
      </c>
    </row>
    <row r="1202" spans="1:8" x14ac:dyDescent="0.2">
      <c r="A1202" s="128"/>
      <c r="B1202" s="128"/>
      <c r="C1202" s="128"/>
      <c r="D1202" s="128"/>
      <c r="E1202" s="128"/>
      <c r="F1202" s="129"/>
      <c r="G1202" s="128"/>
      <c r="H1202" s="129"/>
    </row>
    <row r="1203" spans="1:8" ht="15" thickBot="1" x14ac:dyDescent="0.25">
      <c r="A1203" s="128"/>
      <c r="B1203" s="128"/>
      <c r="C1203" s="128"/>
      <c r="D1203" s="128"/>
      <c r="E1203" s="128"/>
      <c r="F1203" s="228"/>
      <c r="G1203" s="228"/>
      <c r="H1203" s="129"/>
    </row>
    <row r="1204" spans="1:8" ht="0.95" customHeight="1" thickTop="1" x14ac:dyDescent="0.2">
      <c r="A1204" s="130"/>
      <c r="B1204" s="130"/>
      <c r="C1204" s="130"/>
      <c r="D1204" s="130"/>
      <c r="E1204" s="130"/>
      <c r="F1204" s="130"/>
      <c r="G1204" s="130"/>
      <c r="H1204" s="130"/>
    </row>
    <row r="1205" spans="1:8" ht="18" customHeight="1" x14ac:dyDescent="0.2">
      <c r="A1205" s="115" t="s">
        <v>443</v>
      </c>
      <c r="B1205" s="116" t="s">
        <v>53</v>
      </c>
      <c r="C1205" s="115" t="s">
        <v>54</v>
      </c>
      <c r="D1205" s="115" t="s">
        <v>55</v>
      </c>
      <c r="E1205" s="117" t="s">
        <v>56</v>
      </c>
      <c r="F1205" s="116" t="s">
        <v>57</v>
      </c>
      <c r="G1205" s="116" t="s">
        <v>58</v>
      </c>
      <c r="H1205" s="116" t="s">
        <v>60</v>
      </c>
    </row>
    <row r="1206" spans="1:8" ht="36" customHeight="1" x14ac:dyDescent="0.2">
      <c r="A1206" s="118" t="s">
        <v>685</v>
      </c>
      <c r="B1206" s="119" t="s">
        <v>444</v>
      </c>
      <c r="C1206" s="118" t="s">
        <v>74</v>
      </c>
      <c r="D1206" s="118" t="s">
        <v>445</v>
      </c>
      <c r="E1206" s="120" t="s">
        <v>76</v>
      </c>
      <c r="F1206" s="121">
        <v>1</v>
      </c>
      <c r="G1206" s="122">
        <f>SUM(H1207:H1210)</f>
        <v>0</v>
      </c>
      <c r="H1206" s="122">
        <f>G1206*F1206</f>
        <v>0</v>
      </c>
    </row>
    <row r="1207" spans="1:8" ht="36" customHeight="1" x14ac:dyDescent="0.2">
      <c r="A1207" s="123" t="s">
        <v>686</v>
      </c>
      <c r="B1207" s="124" t="s">
        <v>847</v>
      </c>
      <c r="C1207" s="123" t="s">
        <v>74</v>
      </c>
      <c r="D1207" s="123" t="s">
        <v>848</v>
      </c>
      <c r="E1207" s="125" t="s">
        <v>703</v>
      </c>
      <c r="F1207" s="126">
        <v>3.0000000000000001E-3</v>
      </c>
      <c r="G1207" s="127"/>
      <c r="H1207" s="127">
        <f>TRUNC(G1207*F1207,2)</f>
        <v>0</v>
      </c>
    </row>
    <row r="1208" spans="1:8" ht="36" customHeight="1" x14ac:dyDescent="0.2">
      <c r="A1208" s="123" t="s">
        <v>686</v>
      </c>
      <c r="B1208" s="124" t="s">
        <v>849</v>
      </c>
      <c r="C1208" s="123" t="s">
        <v>74</v>
      </c>
      <c r="D1208" s="123" t="s">
        <v>850</v>
      </c>
      <c r="E1208" s="125" t="s">
        <v>706</v>
      </c>
      <c r="F1208" s="126">
        <v>3.0000000000000001E-3</v>
      </c>
      <c r="G1208" s="127"/>
      <c r="H1208" s="127">
        <f t="shared" ref="H1208:H1210" si="100">TRUNC(G1208*F1208,2)</f>
        <v>0</v>
      </c>
    </row>
    <row r="1209" spans="1:8" ht="24" customHeight="1" x14ac:dyDescent="0.2">
      <c r="A1209" s="123" t="s">
        <v>686</v>
      </c>
      <c r="B1209" s="124" t="s">
        <v>756</v>
      </c>
      <c r="C1209" s="123" t="s">
        <v>74</v>
      </c>
      <c r="D1209" s="123" t="s">
        <v>757</v>
      </c>
      <c r="E1209" s="125" t="s">
        <v>711</v>
      </c>
      <c r="F1209" s="126">
        <v>0.104</v>
      </c>
      <c r="G1209" s="127"/>
      <c r="H1209" s="127">
        <f t="shared" si="100"/>
        <v>0</v>
      </c>
    </row>
    <row r="1210" spans="1:8" ht="24" customHeight="1" x14ac:dyDescent="0.2">
      <c r="A1210" s="123" t="s">
        <v>686</v>
      </c>
      <c r="B1210" s="124" t="s">
        <v>758</v>
      </c>
      <c r="C1210" s="123" t="s">
        <v>74</v>
      </c>
      <c r="D1210" s="123" t="s">
        <v>759</v>
      </c>
      <c r="E1210" s="125" t="s">
        <v>711</v>
      </c>
      <c r="F1210" s="126">
        <v>0.156</v>
      </c>
      <c r="G1210" s="127"/>
      <c r="H1210" s="127">
        <f t="shared" si="100"/>
        <v>0</v>
      </c>
    </row>
    <row r="1211" spans="1:8" x14ac:dyDescent="0.2">
      <c r="A1211" s="128"/>
      <c r="B1211" s="128"/>
      <c r="C1211" s="128"/>
      <c r="D1211" s="128"/>
      <c r="E1211" s="128"/>
      <c r="F1211" s="129"/>
      <c r="G1211" s="128"/>
      <c r="H1211" s="129"/>
    </row>
    <row r="1212" spans="1:8" ht="15" thickBot="1" x14ac:dyDescent="0.25">
      <c r="A1212" s="128"/>
      <c r="B1212" s="128"/>
      <c r="C1212" s="128"/>
      <c r="D1212" s="128"/>
      <c r="E1212" s="128"/>
      <c r="F1212" s="228"/>
      <c r="G1212" s="228"/>
      <c r="H1212" s="129"/>
    </row>
    <row r="1213" spans="1:8" ht="0.95" customHeight="1" thickTop="1" x14ac:dyDescent="0.2">
      <c r="A1213" s="130"/>
      <c r="B1213" s="130"/>
      <c r="C1213" s="130"/>
      <c r="D1213" s="130"/>
      <c r="E1213" s="130"/>
      <c r="F1213" s="130"/>
      <c r="G1213" s="130"/>
      <c r="H1213" s="130"/>
    </row>
    <row r="1214" spans="1:8" ht="18" customHeight="1" x14ac:dyDescent="0.2">
      <c r="A1214" s="115" t="s">
        <v>447</v>
      </c>
      <c r="B1214" s="116" t="s">
        <v>53</v>
      </c>
      <c r="C1214" s="115" t="s">
        <v>54</v>
      </c>
      <c r="D1214" s="115" t="s">
        <v>55</v>
      </c>
      <c r="E1214" s="117" t="s">
        <v>56</v>
      </c>
      <c r="F1214" s="116" t="s">
        <v>57</v>
      </c>
      <c r="G1214" s="116" t="s">
        <v>58</v>
      </c>
      <c r="H1214" s="116" t="s">
        <v>60</v>
      </c>
    </row>
    <row r="1215" spans="1:8" ht="36" customHeight="1" x14ac:dyDescent="0.2">
      <c r="A1215" s="118" t="s">
        <v>685</v>
      </c>
      <c r="B1215" s="119" t="s">
        <v>448</v>
      </c>
      <c r="C1215" s="118" t="s">
        <v>74</v>
      </c>
      <c r="D1215" s="118" t="s">
        <v>449</v>
      </c>
      <c r="E1215" s="120" t="s">
        <v>76</v>
      </c>
      <c r="F1215" s="121">
        <v>1</v>
      </c>
      <c r="G1215" s="122">
        <f>SUM(H1216:H1225)</f>
        <v>0</v>
      </c>
      <c r="H1215" s="122">
        <f>G1215*F1215</f>
        <v>0</v>
      </c>
    </row>
    <row r="1216" spans="1:8" ht="36" customHeight="1" x14ac:dyDescent="0.2">
      <c r="A1216" s="123" t="s">
        <v>686</v>
      </c>
      <c r="B1216" s="124" t="s">
        <v>701</v>
      </c>
      <c r="C1216" s="123" t="s">
        <v>74</v>
      </c>
      <c r="D1216" s="123" t="s">
        <v>702</v>
      </c>
      <c r="E1216" s="125" t="s">
        <v>703</v>
      </c>
      <c r="F1216" s="126">
        <v>0.153</v>
      </c>
      <c r="G1216" s="127"/>
      <c r="H1216" s="127">
        <f>TRUNC(G1216*F1216,2)</f>
        <v>0</v>
      </c>
    </row>
    <row r="1217" spans="1:8" ht="36" customHeight="1" x14ac:dyDescent="0.2">
      <c r="A1217" s="123" t="s">
        <v>686</v>
      </c>
      <c r="B1217" s="124" t="s">
        <v>704</v>
      </c>
      <c r="C1217" s="123" t="s">
        <v>74</v>
      </c>
      <c r="D1217" s="123" t="s">
        <v>705</v>
      </c>
      <c r="E1217" s="125" t="s">
        <v>706</v>
      </c>
      <c r="F1217" s="126">
        <v>7.4999999999999997E-2</v>
      </c>
      <c r="G1217" s="127"/>
      <c r="H1217" s="127">
        <f t="shared" ref="H1217:H1225" si="101">TRUNC(G1217*F1217,2)</f>
        <v>0</v>
      </c>
    </row>
    <row r="1218" spans="1:8" ht="24" customHeight="1" x14ac:dyDescent="0.2">
      <c r="A1218" s="123" t="s">
        <v>686</v>
      </c>
      <c r="B1218" s="124" t="s">
        <v>709</v>
      </c>
      <c r="C1218" s="123" t="s">
        <v>74</v>
      </c>
      <c r="D1218" s="123" t="s">
        <v>710</v>
      </c>
      <c r="E1218" s="125" t="s">
        <v>711</v>
      </c>
      <c r="F1218" s="126">
        <v>1.196</v>
      </c>
      <c r="G1218" s="127"/>
      <c r="H1218" s="127">
        <f t="shared" si="101"/>
        <v>0</v>
      </c>
    </row>
    <row r="1219" spans="1:8" ht="24" customHeight="1" x14ac:dyDescent="0.2">
      <c r="A1219" s="123" t="s">
        <v>686</v>
      </c>
      <c r="B1219" s="124" t="s">
        <v>712</v>
      </c>
      <c r="C1219" s="123" t="s">
        <v>74</v>
      </c>
      <c r="D1219" s="123" t="s">
        <v>713</v>
      </c>
      <c r="E1219" s="125" t="s">
        <v>711</v>
      </c>
      <c r="F1219" s="126">
        <v>3.3180000000000001</v>
      </c>
      <c r="G1219" s="127"/>
      <c r="H1219" s="127">
        <f t="shared" si="101"/>
        <v>0</v>
      </c>
    </row>
    <row r="1220" spans="1:8" ht="24" customHeight="1" x14ac:dyDescent="0.2">
      <c r="A1220" s="131" t="s">
        <v>699</v>
      </c>
      <c r="B1220" s="132" t="s">
        <v>877</v>
      </c>
      <c r="C1220" s="131" t="s">
        <v>74</v>
      </c>
      <c r="D1220" s="131" t="s">
        <v>878</v>
      </c>
      <c r="E1220" s="133" t="s">
        <v>879</v>
      </c>
      <c r="F1220" s="134">
        <v>1.7000000000000001E-2</v>
      </c>
      <c r="G1220" s="135"/>
      <c r="H1220" s="127">
        <f t="shared" si="101"/>
        <v>0</v>
      </c>
    </row>
    <row r="1221" spans="1:8" ht="24" customHeight="1" x14ac:dyDescent="0.2">
      <c r="A1221" s="131" t="s">
        <v>699</v>
      </c>
      <c r="B1221" s="132" t="s">
        <v>1373</v>
      </c>
      <c r="C1221" s="131" t="s">
        <v>74</v>
      </c>
      <c r="D1221" s="131" t="s">
        <v>1374</v>
      </c>
      <c r="E1221" s="133" t="s">
        <v>634</v>
      </c>
      <c r="F1221" s="134">
        <v>0.01</v>
      </c>
      <c r="G1221" s="135"/>
      <c r="H1221" s="127">
        <f t="shared" si="101"/>
        <v>0</v>
      </c>
    </row>
    <row r="1222" spans="1:8" ht="24" customHeight="1" x14ac:dyDescent="0.2">
      <c r="A1222" s="131" t="s">
        <v>699</v>
      </c>
      <c r="B1222" s="132" t="s">
        <v>1375</v>
      </c>
      <c r="C1222" s="131" t="s">
        <v>74</v>
      </c>
      <c r="D1222" s="131" t="s">
        <v>1376</v>
      </c>
      <c r="E1222" s="133" t="s">
        <v>634</v>
      </c>
      <c r="F1222" s="134">
        <v>3.1E-2</v>
      </c>
      <c r="G1222" s="135"/>
      <c r="H1222" s="127">
        <f t="shared" si="101"/>
        <v>0</v>
      </c>
    </row>
    <row r="1223" spans="1:8" ht="24" customHeight="1" x14ac:dyDescent="0.2">
      <c r="A1223" s="131" t="s">
        <v>699</v>
      </c>
      <c r="B1223" s="132" t="s">
        <v>1377</v>
      </c>
      <c r="C1223" s="131" t="s">
        <v>74</v>
      </c>
      <c r="D1223" s="131" t="s">
        <v>1378</v>
      </c>
      <c r="E1223" s="133" t="s">
        <v>634</v>
      </c>
      <c r="F1223" s="134">
        <v>9.0999999999999998E-2</v>
      </c>
      <c r="G1223" s="135"/>
      <c r="H1223" s="127">
        <f t="shared" si="101"/>
        <v>0</v>
      </c>
    </row>
    <row r="1224" spans="1:8" ht="24" customHeight="1" x14ac:dyDescent="0.2">
      <c r="A1224" s="131" t="s">
        <v>699</v>
      </c>
      <c r="B1224" s="132" t="s">
        <v>884</v>
      </c>
      <c r="C1224" s="131" t="s">
        <v>74</v>
      </c>
      <c r="D1224" s="131" t="s">
        <v>885</v>
      </c>
      <c r="E1224" s="133" t="s">
        <v>167</v>
      </c>
      <c r="F1224" s="134">
        <v>8.8879999999999999</v>
      </c>
      <c r="G1224" s="135"/>
      <c r="H1224" s="127">
        <f t="shared" si="101"/>
        <v>0</v>
      </c>
    </row>
    <row r="1225" spans="1:8" ht="24" customHeight="1" x14ac:dyDescent="0.2">
      <c r="A1225" s="131" t="s">
        <v>699</v>
      </c>
      <c r="B1225" s="132" t="s">
        <v>843</v>
      </c>
      <c r="C1225" s="131" t="s">
        <v>74</v>
      </c>
      <c r="D1225" s="131" t="s">
        <v>844</v>
      </c>
      <c r="E1225" s="133" t="s">
        <v>167</v>
      </c>
      <c r="F1225" s="134">
        <v>2.4630000000000001</v>
      </c>
      <c r="G1225" s="135"/>
      <c r="H1225" s="127">
        <f t="shared" si="101"/>
        <v>0</v>
      </c>
    </row>
    <row r="1226" spans="1:8" x14ac:dyDescent="0.2">
      <c r="A1226" s="128"/>
      <c r="B1226" s="128"/>
      <c r="C1226" s="128"/>
      <c r="D1226" s="128"/>
      <c r="E1226" s="128"/>
      <c r="F1226" s="129"/>
      <c r="G1226" s="128"/>
      <c r="H1226" s="129"/>
    </row>
    <row r="1227" spans="1:8" ht="15" thickBot="1" x14ac:dyDescent="0.25">
      <c r="A1227" s="128"/>
      <c r="B1227" s="128"/>
      <c r="C1227" s="128"/>
      <c r="D1227" s="128"/>
      <c r="E1227" s="128"/>
      <c r="F1227" s="228"/>
      <c r="G1227" s="228"/>
      <c r="H1227" s="129"/>
    </row>
    <row r="1228" spans="1:8" ht="0.95" customHeight="1" thickTop="1" x14ac:dyDescent="0.2">
      <c r="A1228" s="130"/>
      <c r="B1228" s="130"/>
      <c r="C1228" s="130"/>
      <c r="D1228" s="130"/>
      <c r="E1228" s="130"/>
      <c r="F1228" s="130"/>
      <c r="G1228" s="130"/>
      <c r="H1228" s="130"/>
    </row>
    <row r="1229" spans="1:8" ht="18" customHeight="1" x14ac:dyDescent="0.2">
      <c r="A1229" s="115" t="s">
        <v>450</v>
      </c>
      <c r="B1229" s="116" t="s">
        <v>53</v>
      </c>
      <c r="C1229" s="115" t="s">
        <v>54</v>
      </c>
      <c r="D1229" s="115" t="s">
        <v>55</v>
      </c>
      <c r="E1229" s="117" t="s">
        <v>56</v>
      </c>
      <c r="F1229" s="116" t="s">
        <v>57</v>
      </c>
      <c r="G1229" s="116" t="s">
        <v>58</v>
      </c>
      <c r="H1229" s="116" t="s">
        <v>60</v>
      </c>
    </row>
    <row r="1230" spans="1:8" ht="48" customHeight="1" x14ac:dyDescent="0.2">
      <c r="A1230" s="118" t="s">
        <v>685</v>
      </c>
      <c r="B1230" s="119" t="s">
        <v>451</v>
      </c>
      <c r="C1230" s="118" t="s">
        <v>74</v>
      </c>
      <c r="D1230" s="118" t="s">
        <v>452</v>
      </c>
      <c r="E1230" s="120" t="s">
        <v>76</v>
      </c>
      <c r="F1230" s="121">
        <v>1</v>
      </c>
      <c r="G1230" s="122">
        <f>SUM(H1231:H1238)</f>
        <v>0</v>
      </c>
      <c r="H1230" s="122">
        <f>G1230*F1230</f>
        <v>0</v>
      </c>
    </row>
    <row r="1231" spans="1:8" ht="36" customHeight="1" x14ac:dyDescent="0.2">
      <c r="A1231" s="123" t="s">
        <v>686</v>
      </c>
      <c r="B1231" s="124" t="s">
        <v>1379</v>
      </c>
      <c r="C1231" s="123" t="s">
        <v>74</v>
      </c>
      <c r="D1231" s="123" t="s">
        <v>1380</v>
      </c>
      <c r="E1231" s="125" t="s">
        <v>100</v>
      </c>
      <c r="F1231" s="126">
        <v>0.14549999999999999</v>
      </c>
      <c r="G1231" s="127"/>
      <c r="H1231" s="127">
        <f>TRUNC(G1231*F1231,2)</f>
        <v>0</v>
      </c>
    </row>
    <row r="1232" spans="1:8" ht="24" customHeight="1" x14ac:dyDescent="0.2">
      <c r="A1232" s="123" t="s">
        <v>686</v>
      </c>
      <c r="B1232" s="124" t="s">
        <v>712</v>
      </c>
      <c r="C1232" s="123" t="s">
        <v>74</v>
      </c>
      <c r="D1232" s="123" t="s">
        <v>713</v>
      </c>
      <c r="E1232" s="125" t="s">
        <v>711</v>
      </c>
      <c r="F1232" s="126">
        <v>0.2707</v>
      </c>
      <c r="G1232" s="127"/>
      <c r="H1232" s="127">
        <f t="shared" ref="H1232:H1238" si="102">TRUNC(G1232*F1232,2)</f>
        <v>0</v>
      </c>
    </row>
    <row r="1233" spans="1:8" ht="24" customHeight="1" x14ac:dyDescent="0.2">
      <c r="A1233" s="123" t="s">
        <v>686</v>
      </c>
      <c r="B1233" s="124" t="s">
        <v>756</v>
      </c>
      <c r="C1233" s="123" t="s">
        <v>74</v>
      </c>
      <c r="D1233" s="123" t="s">
        <v>757</v>
      </c>
      <c r="E1233" s="125" t="s">
        <v>711</v>
      </c>
      <c r="F1233" s="126">
        <v>0.3866</v>
      </c>
      <c r="G1233" s="127"/>
      <c r="H1233" s="127">
        <f t="shared" si="102"/>
        <v>0</v>
      </c>
    </row>
    <row r="1234" spans="1:8" ht="24" customHeight="1" x14ac:dyDescent="0.2">
      <c r="A1234" s="123" t="s">
        <v>686</v>
      </c>
      <c r="B1234" s="124" t="s">
        <v>758</v>
      </c>
      <c r="C1234" s="123" t="s">
        <v>74</v>
      </c>
      <c r="D1234" s="123" t="s">
        <v>759</v>
      </c>
      <c r="E1234" s="125" t="s">
        <v>711</v>
      </c>
      <c r="F1234" s="126">
        <v>0.65739999999999998</v>
      </c>
      <c r="G1234" s="127"/>
      <c r="H1234" s="127">
        <f t="shared" si="102"/>
        <v>0</v>
      </c>
    </row>
    <row r="1235" spans="1:8" ht="24" customHeight="1" x14ac:dyDescent="0.2">
      <c r="A1235" s="131" t="s">
        <v>699</v>
      </c>
      <c r="B1235" s="132" t="s">
        <v>857</v>
      </c>
      <c r="C1235" s="131" t="s">
        <v>74</v>
      </c>
      <c r="D1235" s="131" t="s">
        <v>858</v>
      </c>
      <c r="E1235" s="133" t="s">
        <v>76</v>
      </c>
      <c r="F1235" s="134">
        <v>1.1279999999999999</v>
      </c>
      <c r="G1235" s="135"/>
      <c r="H1235" s="127">
        <f t="shared" si="102"/>
        <v>0</v>
      </c>
    </row>
    <row r="1236" spans="1:8" ht="24" customHeight="1" x14ac:dyDescent="0.2">
      <c r="A1236" s="131" t="s">
        <v>699</v>
      </c>
      <c r="B1236" s="132" t="s">
        <v>884</v>
      </c>
      <c r="C1236" s="131" t="s">
        <v>74</v>
      </c>
      <c r="D1236" s="131" t="s">
        <v>885</v>
      </c>
      <c r="E1236" s="133" t="s">
        <v>167</v>
      </c>
      <c r="F1236" s="134">
        <v>0.2</v>
      </c>
      <c r="G1236" s="135"/>
      <c r="H1236" s="127">
        <f t="shared" si="102"/>
        <v>0</v>
      </c>
    </row>
    <row r="1237" spans="1:8" ht="24" customHeight="1" x14ac:dyDescent="0.2">
      <c r="A1237" s="131" t="s">
        <v>699</v>
      </c>
      <c r="B1237" s="132" t="s">
        <v>843</v>
      </c>
      <c r="C1237" s="131" t="s">
        <v>74</v>
      </c>
      <c r="D1237" s="131" t="s">
        <v>844</v>
      </c>
      <c r="E1237" s="133" t="s">
        <v>167</v>
      </c>
      <c r="F1237" s="134">
        <v>0.125</v>
      </c>
      <c r="G1237" s="135"/>
      <c r="H1237" s="127">
        <f t="shared" si="102"/>
        <v>0</v>
      </c>
    </row>
    <row r="1238" spans="1:8" ht="36" customHeight="1" x14ac:dyDescent="0.2">
      <c r="A1238" s="131" t="s">
        <v>699</v>
      </c>
      <c r="B1238" s="132" t="s">
        <v>1381</v>
      </c>
      <c r="C1238" s="131" t="s">
        <v>74</v>
      </c>
      <c r="D1238" s="131" t="s">
        <v>1382</v>
      </c>
      <c r="E1238" s="133" t="s">
        <v>76</v>
      </c>
      <c r="F1238" s="134">
        <v>1.1224000000000001</v>
      </c>
      <c r="G1238" s="135"/>
      <c r="H1238" s="127">
        <f t="shared" si="102"/>
        <v>0</v>
      </c>
    </row>
    <row r="1239" spans="1:8" x14ac:dyDescent="0.2">
      <c r="A1239" s="128"/>
      <c r="B1239" s="128"/>
      <c r="C1239" s="128"/>
      <c r="D1239" s="128"/>
      <c r="E1239" s="128"/>
      <c r="F1239" s="129"/>
      <c r="G1239" s="128"/>
      <c r="H1239" s="129"/>
    </row>
    <row r="1240" spans="1:8" ht="15" thickBot="1" x14ac:dyDescent="0.25">
      <c r="A1240" s="128"/>
      <c r="B1240" s="128"/>
      <c r="C1240" s="128"/>
      <c r="D1240" s="128"/>
      <c r="E1240" s="128"/>
      <c r="F1240" s="228"/>
      <c r="G1240" s="228"/>
      <c r="H1240" s="129"/>
    </row>
    <row r="1241" spans="1:8" ht="0.95" customHeight="1" thickTop="1" x14ac:dyDescent="0.2">
      <c r="A1241" s="130"/>
      <c r="B1241" s="130"/>
      <c r="C1241" s="130"/>
      <c r="D1241" s="130"/>
      <c r="E1241" s="130"/>
      <c r="F1241" s="130"/>
      <c r="G1241" s="130"/>
      <c r="H1241" s="130"/>
    </row>
    <row r="1242" spans="1:8" ht="18" customHeight="1" x14ac:dyDescent="0.2">
      <c r="A1242" s="115" t="s">
        <v>453</v>
      </c>
      <c r="B1242" s="116" t="s">
        <v>53</v>
      </c>
      <c r="C1242" s="115" t="s">
        <v>54</v>
      </c>
      <c r="D1242" s="115" t="s">
        <v>55</v>
      </c>
      <c r="E1242" s="117" t="s">
        <v>56</v>
      </c>
      <c r="F1242" s="116" t="s">
        <v>57</v>
      </c>
      <c r="G1242" s="116" t="s">
        <v>58</v>
      </c>
      <c r="H1242" s="116" t="s">
        <v>60</v>
      </c>
    </row>
    <row r="1243" spans="1:8" ht="36" customHeight="1" x14ac:dyDescent="0.2">
      <c r="A1243" s="118" t="s">
        <v>685</v>
      </c>
      <c r="B1243" s="119" t="s">
        <v>454</v>
      </c>
      <c r="C1243" s="118" t="s">
        <v>74</v>
      </c>
      <c r="D1243" s="118" t="s">
        <v>455</v>
      </c>
      <c r="E1243" s="120" t="s">
        <v>76</v>
      </c>
      <c r="F1243" s="121">
        <v>1</v>
      </c>
      <c r="G1243" s="122">
        <f>SUM(H1244:H1248)</f>
        <v>0</v>
      </c>
      <c r="H1243" s="122">
        <f>G1243*F1243</f>
        <v>0</v>
      </c>
    </row>
    <row r="1244" spans="1:8" ht="24" customHeight="1" x14ac:dyDescent="0.2">
      <c r="A1244" s="123" t="s">
        <v>686</v>
      </c>
      <c r="B1244" s="124" t="s">
        <v>1021</v>
      </c>
      <c r="C1244" s="123" t="s">
        <v>74</v>
      </c>
      <c r="D1244" s="123" t="s">
        <v>1022</v>
      </c>
      <c r="E1244" s="125" t="s">
        <v>711</v>
      </c>
      <c r="F1244" s="126">
        <v>0.43</v>
      </c>
      <c r="G1244" s="127"/>
      <c r="H1244" s="127">
        <f>TRUNC(G1244*F1244,2)</f>
        <v>0</v>
      </c>
    </row>
    <row r="1245" spans="1:8" ht="24" customHeight="1" x14ac:dyDescent="0.2">
      <c r="A1245" s="123" t="s">
        <v>686</v>
      </c>
      <c r="B1245" s="124" t="s">
        <v>758</v>
      </c>
      <c r="C1245" s="123" t="s">
        <v>74</v>
      </c>
      <c r="D1245" s="123" t="s">
        <v>759</v>
      </c>
      <c r="E1245" s="125" t="s">
        <v>711</v>
      </c>
      <c r="F1245" s="126">
        <v>0.2</v>
      </c>
      <c r="G1245" s="127"/>
      <c r="H1245" s="127">
        <f t="shared" ref="H1245:H1248" si="103">TRUNC(G1245*F1245,2)</f>
        <v>0</v>
      </c>
    </row>
    <row r="1246" spans="1:8" ht="24" customHeight="1" x14ac:dyDescent="0.2">
      <c r="A1246" s="131" t="s">
        <v>699</v>
      </c>
      <c r="B1246" s="132" t="s">
        <v>1023</v>
      </c>
      <c r="C1246" s="131" t="s">
        <v>74</v>
      </c>
      <c r="D1246" s="131" t="s">
        <v>1024</v>
      </c>
      <c r="E1246" s="133" t="s">
        <v>634</v>
      </c>
      <c r="F1246" s="134">
        <v>4.8600000000000003</v>
      </c>
      <c r="G1246" s="135"/>
      <c r="H1246" s="127">
        <f t="shared" si="103"/>
        <v>0</v>
      </c>
    </row>
    <row r="1247" spans="1:8" ht="24" customHeight="1" x14ac:dyDescent="0.2">
      <c r="A1247" s="131" t="s">
        <v>699</v>
      </c>
      <c r="B1247" s="132" t="s">
        <v>1383</v>
      </c>
      <c r="C1247" s="131" t="s">
        <v>74</v>
      </c>
      <c r="D1247" s="131" t="s">
        <v>1384</v>
      </c>
      <c r="E1247" s="133" t="s">
        <v>76</v>
      </c>
      <c r="F1247" s="134">
        <v>1.06</v>
      </c>
      <c r="G1247" s="135"/>
      <c r="H1247" s="127">
        <f t="shared" si="103"/>
        <v>0</v>
      </c>
    </row>
    <row r="1248" spans="1:8" ht="24" customHeight="1" x14ac:dyDescent="0.2">
      <c r="A1248" s="131" t="s">
        <v>699</v>
      </c>
      <c r="B1248" s="132" t="s">
        <v>1027</v>
      </c>
      <c r="C1248" s="131" t="s">
        <v>74</v>
      </c>
      <c r="D1248" s="131" t="s">
        <v>1028</v>
      </c>
      <c r="E1248" s="133" t="s">
        <v>634</v>
      </c>
      <c r="F1248" s="134">
        <v>0.24</v>
      </c>
      <c r="G1248" s="135"/>
      <c r="H1248" s="127">
        <f t="shared" si="103"/>
        <v>0</v>
      </c>
    </row>
    <row r="1249" spans="1:8" x14ac:dyDescent="0.2">
      <c r="A1249" s="128"/>
      <c r="B1249" s="128"/>
      <c r="C1249" s="128"/>
      <c r="D1249" s="128"/>
      <c r="E1249" s="128"/>
      <c r="F1249" s="129"/>
      <c r="G1249" s="128"/>
      <c r="H1249" s="129"/>
    </row>
    <row r="1250" spans="1:8" ht="15" thickBot="1" x14ac:dyDescent="0.25">
      <c r="A1250" s="128"/>
      <c r="B1250" s="128"/>
      <c r="C1250" s="128"/>
      <c r="D1250" s="128"/>
      <c r="E1250" s="128"/>
      <c r="F1250" s="228"/>
      <c r="G1250" s="228"/>
      <c r="H1250" s="129"/>
    </row>
    <row r="1251" spans="1:8" ht="0.95" customHeight="1" thickTop="1" x14ac:dyDescent="0.2">
      <c r="A1251" s="130"/>
      <c r="B1251" s="130"/>
      <c r="C1251" s="130"/>
      <c r="D1251" s="130"/>
      <c r="E1251" s="130"/>
      <c r="F1251" s="130"/>
      <c r="G1251" s="130"/>
      <c r="H1251" s="130"/>
    </row>
    <row r="1252" spans="1:8" ht="18" customHeight="1" x14ac:dyDescent="0.2">
      <c r="A1252" s="150" t="s">
        <v>459</v>
      </c>
      <c r="B1252" s="151" t="s">
        <v>53</v>
      </c>
      <c r="C1252" s="150" t="s">
        <v>54</v>
      </c>
      <c r="D1252" s="150" t="s">
        <v>55</v>
      </c>
      <c r="E1252" s="152" t="s">
        <v>56</v>
      </c>
      <c r="F1252" s="151" t="s">
        <v>57</v>
      </c>
      <c r="G1252" s="151" t="s">
        <v>58</v>
      </c>
      <c r="H1252" s="151" t="s">
        <v>60</v>
      </c>
    </row>
    <row r="1253" spans="1:8" ht="36" customHeight="1" x14ac:dyDescent="0.2">
      <c r="A1253" s="118" t="s">
        <v>685</v>
      </c>
      <c r="B1253" s="119" t="s">
        <v>460</v>
      </c>
      <c r="C1253" s="118" t="s">
        <v>187</v>
      </c>
      <c r="D1253" s="118" t="s">
        <v>461</v>
      </c>
      <c r="E1253" s="120" t="s">
        <v>100</v>
      </c>
      <c r="F1253" s="121">
        <v>1</v>
      </c>
      <c r="G1253" s="122">
        <f>SUM(H1254:H1256)</f>
        <v>0</v>
      </c>
      <c r="H1253" s="122">
        <f>G1253*F1253</f>
        <v>0</v>
      </c>
    </row>
    <row r="1254" spans="1:8" ht="36" customHeight="1" x14ac:dyDescent="0.2">
      <c r="A1254" s="123" t="s">
        <v>686</v>
      </c>
      <c r="B1254" s="124" t="s">
        <v>1385</v>
      </c>
      <c r="C1254" s="123" t="s">
        <v>187</v>
      </c>
      <c r="D1254" s="123" t="s">
        <v>1386</v>
      </c>
      <c r="E1254" s="125" t="s">
        <v>76</v>
      </c>
      <c r="F1254" s="126">
        <v>10</v>
      </c>
      <c r="G1254" s="127"/>
      <c r="H1254" s="127">
        <f>TRUNC(G1254*F1254,2)</f>
        <v>0</v>
      </c>
    </row>
    <row r="1255" spans="1:8" ht="24" customHeight="1" x14ac:dyDescent="0.2">
      <c r="A1255" s="123" t="s">
        <v>686</v>
      </c>
      <c r="B1255" s="124" t="s">
        <v>1387</v>
      </c>
      <c r="C1255" s="123" t="s">
        <v>187</v>
      </c>
      <c r="D1255" s="123" t="s">
        <v>1388</v>
      </c>
      <c r="E1255" s="125" t="s">
        <v>100</v>
      </c>
      <c r="F1255" s="126">
        <v>1</v>
      </c>
      <c r="G1255" s="127"/>
      <c r="H1255" s="127">
        <f t="shared" ref="H1255:H1256" si="104">TRUNC(G1255*F1255,2)</f>
        <v>0</v>
      </c>
    </row>
    <row r="1256" spans="1:8" ht="36" customHeight="1" x14ac:dyDescent="0.2">
      <c r="A1256" s="123" t="s">
        <v>686</v>
      </c>
      <c r="B1256" s="124" t="s">
        <v>1002</v>
      </c>
      <c r="C1256" s="123" t="s">
        <v>187</v>
      </c>
      <c r="D1256" s="123" t="s">
        <v>1003</v>
      </c>
      <c r="E1256" s="125" t="s">
        <v>1004</v>
      </c>
      <c r="F1256" s="126">
        <v>80</v>
      </c>
      <c r="G1256" s="127"/>
      <c r="H1256" s="127">
        <f t="shared" si="104"/>
        <v>0</v>
      </c>
    </row>
    <row r="1257" spans="1:8" x14ac:dyDescent="0.2">
      <c r="A1257" s="128"/>
      <c r="B1257" s="128"/>
      <c r="C1257" s="128"/>
      <c r="D1257" s="128"/>
      <c r="E1257" s="128"/>
      <c r="F1257" s="129"/>
      <c r="G1257" s="128"/>
      <c r="H1257" s="129"/>
    </row>
    <row r="1258" spans="1:8" ht="15" thickBot="1" x14ac:dyDescent="0.25">
      <c r="A1258" s="128"/>
      <c r="B1258" s="128"/>
      <c r="C1258" s="128"/>
      <c r="D1258" s="128"/>
      <c r="E1258" s="128"/>
      <c r="F1258" s="228"/>
      <c r="G1258" s="228"/>
      <c r="H1258" s="129"/>
    </row>
    <row r="1259" spans="1:8" ht="0.95" customHeight="1" thickTop="1" x14ac:dyDescent="0.2">
      <c r="A1259" s="130"/>
      <c r="B1259" s="130"/>
      <c r="C1259" s="130"/>
      <c r="D1259" s="130"/>
      <c r="E1259" s="130"/>
      <c r="F1259" s="130"/>
      <c r="G1259" s="130"/>
      <c r="H1259" s="130"/>
    </row>
    <row r="1260" spans="1:8" ht="18" customHeight="1" x14ac:dyDescent="0.2">
      <c r="A1260" s="115" t="s">
        <v>462</v>
      </c>
      <c r="B1260" s="116" t="s">
        <v>53</v>
      </c>
      <c r="C1260" s="115" t="s">
        <v>54</v>
      </c>
      <c r="D1260" s="115" t="s">
        <v>55</v>
      </c>
      <c r="E1260" s="117" t="s">
        <v>56</v>
      </c>
      <c r="F1260" s="116" t="s">
        <v>57</v>
      </c>
      <c r="G1260" s="116" t="s">
        <v>58</v>
      </c>
      <c r="H1260" s="116" t="s">
        <v>60</v>
      </c>
    </row>
    <row r="1261" spans="1:8" ht="24" customHeight="1" x14ac:dyDescent="0.2">
      <c r="A1261" s="118" t="s">
        <v>685</v>
      </c>
      <c r="B1261" s="119" t="s">
        <v>463</v>
      </c>
      <c r="C1261" s="118" t="s">
        <v>74</v>
      </c>
      <c r="D1261" s="118" t="s">
        <v>464</v>
      </c>
      <c r="E1261" s="120" t="s">
        <v>167</v>
      </c>
      <c r="F1261" s="121">
        <v>1</v>
      </c>
      <c r="G1261" s="122">
        <f>SUM(H1262:H1269)</f>
        <v>0</v>
      </c>
      <c r="H1261" s="122">
        <f>G1261*F1261</f>
        <v>0</v>
      </c>
    </row>
    <row r="1262" spans="1:8" ht="24" customHeight="1" x14ac:dyDescent="0.2">
      <c r="A1262" s="123" t="s">
        <v>686</v>
      </c>
      <c r="B1262" s="124" t="s">
        <v>1029</v>
      </c>
      <c r="C1262" s="123" t="s">
        <v>74</v>
      </c>
      <c r="D1262" s="123" t="s">
        <v>1030</v>
      </c>
      <c r="E1262" s="125" t="s">
        <v>76</v>
      </c>
      <c r="F1262" s="126">
        <v>0.35</v>
      </c>
      <c r="G1262" s="127"/>
      <c r="H1262" s="127">
        <f>TRUNC(G1262*F1262,2)</f>
        <v>0</v>
      </c>
    </row>
    <row r="1263" spans="1:8" ht="36" customHeight="1" x14ac:dyDescent="0.2">
      <c r="A1263" s="123" t="s">
        <v>686</v>
      </c>
      <c r="B1263" s="124" t="s">
        <v>1389</v>
      </c>
      <c r="C1263" s="123" t="s">
        <v>74</v>
      </c>
      <c r="D1263" s="123" t="s">
        <v>1390</v>
      </c>
      <c r="E1263" s="125" t="s">
        <v>634</v>
      </c>
      <c r="F1263" s="126">
        <v>0.49</v>
      </c>
      <c r="G1263" s="127"/>
      <c r="H1263" s="127">
        <f t="shared" ref="H1263:H1269" si="105">TRUNC(G1263*F1263,2)</f>
        <v>0</v>
      </c>
    </row>
    <row r="1264" spans="1:8" ht="36" customHeight="1" x14ac:dyDescent="0.2">
      <c r="A1264" s="123" t="s">
        <v>686</v>
      </c>
      <c r="B1264" s="124" t="s">
        <v>926</v>
      </c>
      <c r="C1264" s="123" t="s">
        <v>74</v>
      </c>
      <c r="D1264" s="123" t="s">
        <v>927</v>
      </c>
      <c r="E1264" s="125" t="s">
        <v>100</v>
      </c>
      <c r="F1264" s="126">
        <v>1.7999999999999999E-2</v>
      </c>
      <c r="G1264" s="127"/>
      <c r="H1264" s="127">
        <f t="shared" si="105"/>
        <v>0</v>
      </c>
    </row>
    <row r="1265" spans="1:8" ht="24" customHeight="1" x14ac:dyDescent="0.2">
      <c r="A1265" s="123" t="s">
        <v>686</v>
      </c>
      <c r="B1265" s="124" t="s">
        <v>756</v>
      </c>
      <c r="C1265" s="123" t="s">
        <v>74</v>
      </c>
      <c r="D1265" s="123" t="s">
        <v>757</v>
      </c>
      <c r="E1265" s="125" t="s">
        <v>711</v>
      </c>
      <c r="F1265" s="126">
        <v>0.376</v>
      </c>
      <c r="G1265" s="127"/>
      <c r="H1265" s="127">
        <f t="shared" si="105"/>
        <v>0</v>
      </c>
    </row>
    <row r="1266" spans="1:8" ht="24" customHeight="1" x14ac:dyDescent="0.2">
      <c r="A1266" s="123" t="s">
        <v>686</v>
      </c>
      <c r="B1266" s="124" t="s">
        <v>758</v>
      </c>
      <c r="C1266" s="123" t="s">
        <v>74</v>
      </c>
      <c r="D1266" s="123" t="s">
        <v>759</v>
      </c>
      <c r="E1266" s="125" t="s">
        <v>711</v>
      </c>
      <c r="F1266" s="126">
        <v>0.188</v>
      </c>
      <c r="G1266" s="127"/>
      <c r="H1266" s="127">
        <f t="shared" si="105"/>
        <v>0</v>
      </c>
    </row>
    <row r="1267" spans="1:8" ht="24" customHeight="1" x14ac:dyDescent="0.2">
      <c r="A1267" s="131" t="s">
        <v>699</v>
      </c>
      <c r="B1267" s="132" t="s">
        <v>877</v>
      </c>
      <c r="C1267" s="131" t="s">
        <v>74</v>
      </c>
      <c r="D1267" s="131" t="s">
        <v>878</v>
      </c>
      <c r="E1267" s="133" t="s">
        <v>879</v>
      </c>
      <c r="F1267" s="134">
        <v>6.0000000000000001E-3</v>
      </c>
      <c r="G1267" s="135"/>
      <c r="H1267" s="127">
        <f t="shared" si="105"/>
        <v>0</v>
      </c>
    </row>
    <row r="1268" spans="1:8" ht="36" customHeight="1" x14ac:dyDescent="0.2">
      <c r="A1268" s="131" t="s">
        <v>699</v>
      </c>
      <c r="B1268" s="132" t="s">
        <v>1033</v>
      </c>
      <c r="C1268" s="131" t="s">
        <v>74</v>
      </c>
      <c r="D1268" s="131" t="s">
        <v>1034</v>
      </c>
      <c r="E1268" s="133" t="s">
        <v>71</v>
      </c>
      <c r="F1268" s="134">
        <v>6</v>
      </c>
      <c r="G1268" s="135"/>
      <c r="H1268" s="127">
        <f t="shared" si="105"/>
        <v>0</v>
      </c>
    </row>
    <row r="1269" spans="1:8" ht="24" customHeight="1" x14ac:dyDescent="0.2">
      <c r="A1269" s="131" t="s">
        <v>699</v>
      </c>
      <c r="B1269" s="132" t="s">
        <v>880</v>
      </c>
      <c r="C1269" s="131" t="s">
        <v>74</v>
      </c>
      <c r="D1269" s="131" t="s">
        <v>881</v>
      </c>
      <c r="E1269" s="133" t="s">
        <v>167</v>
      </c>
      <c r="F1269" s="134">
        <v>0.35199999999999998</v>
      </c>
      <c r="G1269" s="135"/>
      <c r="H1269" s="127">
        <f t="shared" si="105"/>
        <v>0</v>
      </c>
    </row>
    <row r="1270" spans="1:8" x14ac:dyDescent="0.2">
      <c r="A1270" s="128"/>
      <c r="B1270" s="128"/>
      <c r="C1270" s="128"/>
      <c r="D1270" s="128"/>
      <c r="E1270" s="128"/>
      <c r="F1270" s="129"/>
      <c r="G1270" s="128"/>
      <c r="H1270" s="129"/>
    </row>
    <row r="1271" spans="1:8" ht="15" thickBot="1" x14ac:dyDescent="0.25">
      <c r="A1271" s="128"/>
      <c r="B1271" s="128"/>
      <c r="C1271" s="128"/>
      <c r="D1271" s="128"/>
      <c r="E1271" s="128"/>
      <c r="F1271" s="228"/>
      <c r="G1271" s="228"/>
      <c r="H1271" s="129"/>
    </row>
    <row r="1272" spans="1:8" ht="0.95" customHeight="1" thickTop="1" x14ac:dyDescent="0.2">
      <c r="A1272" s="130"/>
      <c r="B1272" s="130"/>
      <c r="C1272" s="130"/>
      <c r="D1272" s="130"/>
      <c r="E1272" s="130"/>
      <c r="F1272" s="130"/>
      <c r="G1272" s="130"/>
      <c r="H1272" s="130"/>
    </row>
    <row r="1273" spans="1:8" ht="18" customHeight="1" x14ac:dyDescent="0.2">
      <c r="A1273" s="115" t="s">
        <v>466</v>
      </c>
      <c r="B1273" s="116" t="s">
        <v>53</v>
      </c>
      <c r="C1273" s="115" t="s">
        <v>54</v>
      </c>
      <c r="D1273" s="115" t="s">
        <v>55</v>
      </c>
      <c r="E1273" s="117" t="s">
        <v>56</v>
      </c>
      <c r="F1273" s="116" t="s">
        <v>57</v>
      </c>
      <c r="G1273" s="116" t="s">
        <v>58</v>
      </c>
      <c r="H1273" s="116" t="s">
        <v>60</v>
      </c>
    </row>
    <row r="1274" spans="1:8" ht="24" customHeight="1" x14ac:dyDescent="0.2">
      <c r="A1274" s="118" t="s">
        <v>685</v>
      </c>
      <c r="B1274" s="119" t="s">
        <v>467</v>
      </c>
      <c r="C1274" s="118" t="s">
        <v>66</v>
      </c>
      <c r="D1274" s="118" t="s">
        <v>468</v>
      </c>
      <c r="E1274" s="120" t="s">
        <v>76</v>
      </c>
      <c r="F1274" s="121">
        <v>1</v>
      </c>
      <c r="G1274" s="122">
        <f>SUM(H1275:H1280)</f>
        <v>0</v>
      </c>
      <c r="H1274" s="122">
        <f>G1274*F1274</f>
        <v>0</v>
      </c>
    </row>
    <row r="1275" spans="1:8" ht="24" customHeight="1" x14ac:dyDescent="0.2">
      <c r="A1275" s="123" t="s">
        <v>686</v>
      </c>
      <c r="B1275" s="124" t="s">
        <v>1391</v>
      </c>
      <c r="C1275" s="123" t="s">
        <v>74</v>
      </c>
      <c r="D1275" s="123" t="s">
        <v>1392</v>
      </c>
      <c r="E1275" s="125" t="s">
        <v>711</v>
      </c>
      <c r="F1275" s="126">
        <v>1</v>
      </c>
      <c r="G1275" s="127"/>
      <c r="H1275" s="127">
        <f>TRUNC(G1275*F1275,2)</f>
        <v>0</v>
      </c>
    </row>
    <row r="1276" spans="1:8" ht="24" customHeight="1" x14ac:dyDescent="0.2">
      <c r="A1276" s="123" t="s">
        <v>686</v>
      </c>
      <c r="B1276" s="124" t="s">
        <v>756</v>
      </c>
      <c r="C1276" s="123" t="s">
        <v>74</v>
      </c>
      <c r="D1276" s="123" t="s">
        <v>757</v>
      </c>
      <c r="E1276" s="125" t="s">
        <v>711</v>
      </c>
      <c r="F1276" s="126">
        <v>1</v>
      </c>
      <c r="G1276" s="127"/>
      <c r="H1276" s="127">
        <f t="shared" ref="H1276:H1280" si="106">TRUNC(G1276*F1276,2)</f>
        <v>0</v>
      </c>
    </row>
    <row r="1277" spans="1:8" ht="36" customHeight="1" x14ac:dyDescent="0.2">
      <c r="A1277" s="123" t="s">
        <v>686</v>
      </c>
      <c r="B1277" s="124" t="s">
        <v>1393</v>
      </c>
      <c r="C1277" s="123" t="s">
        <v>74</v>
      </c>
      <c r="D1277" s="123" t="s">
        <v>1394</v>
      </c>
      <c r="E1277" s="125" t="s">
        <v>634</v>
      </c>
      <c r="F1277" s="126">
        <v>6.6239999999999997</v>
      </c>
      <c r="G1277" s="127"/>
      <c r="H1277" s="127">
        <f t="shared" si="106"/>
        <v>0</v>
      </c>
    </row>
    <row r="1278" spans="1:8" ht="36" customHeight="1" x14ac:dyDescent="0.2">
      <c r="A1278" s="123" t="s">
        <v>686</v>
      </c>
      <c r="B1278" s="124" t="s">
        <v>147</v>
      </c>
      <c r="C1278" s="123" t="s">
        <v>74</v>
      </c>
      <c r="D1278" s="123" t="s">
        <v>148</v>
      </c>
      <c r="E1278" s="125" t="s">
        <v>76</v>
      </c>
      <c r="F1278" s="126">
        <v>0.6</v>
      </c>
      <c r="G1278" s="127"/>
      <c r="H1278" s="127">
        <f t="shared" si="106"/>
        <v>0</v>
      </c>
    </row>
    <row r="1279" spans="1:8" ht="36" customHeight="1" x14ac:dyDescent="0.2">
      <c r="A1279" s="123" t="s">
        <v>686</v>
      </c>
      <c r="B1279" s="124" t="s">
        <v>1395</v>
      </c>
      <c r="C1279" s="123" t="s">
        <v>74</v>
      </c>
      <c r="D1279" s="123" t="s">
        <v>1396</v>
      </c>
      <c r="E1279" s="125" t="s">
        <v>100</v>
      </c>
      <c r="F1279" s="126">
        <v>0.1</v>
      </c>
      <c r="G1279" s="127"/>
      <c r="H1279" s="127">
        <f t="shared" si="106"/>
        <v>0</v>
      </c>
    </row>
    <row r="1280" spans="1:8" ht="36" customHeight="1" x14ac:dyDescent="0.2">
      <c r="A1280" s="123" t="s">
        <v>686</v>
      </c>
      <c r="B1280" s="124" t="s">
        <v>1397</v>
      </c>
      <c r="C1280" s="123" t="s">
        <v>74</v>
      </c>
      <c r="D1280" s="123" t="s">
        <v>1398</v>
      </c>
      <c r="E1280" s="125" t="s">
        <v>100</v>
      </c>
      <c r="F1280" s="126">
        <v>0.05</v>
      </c>
      <c r="G1280" s="127"/>
      <c r="H1280" s="127">
        <f t="shared" si="106"/>
        <v>0</v>
      </c>
    </row>
    <row r="1281" spans="1:8" x14ac:dyDescent="0.2">
      <c r="A1281" s="128"/>
      <c r="B1281" s="128"/>
      <c r="C1281" s="128"/>
      <c r="D1281" s="128"/>
      <c r="E1281" s="128"/>
      <c r="F1281" s="129"/>
      <c r="G1281" s="128"/>
      <c r="H1281" s="129"/>
    </row>
    <row r="1282" spans="1:8" ht="15" thickBot="1" x14ac:dyDescent="0.25">
      <c r="A1282" s="128"/>
      <c r="B1282" s="128"/>
      <c r="C1282" s="128"/>
      <c r="D1282" s="128"/>
      <c r="E1282" s="128"/>
      <c r="F1282" s="228"/>
      <c r="G1282" s="228"/>
      <c r="H1282" s="129"/>
    </row>
    <row r="1283" spans="1:8" ht="0.95" customHeight="1" thickTop="1" x14ac:dyDescent="0.2">
      <c r="A1283" s="130"/>
      <c r="B1283" s="130"/>
      <c r="C1283" s="130"/>
      <c r="D1283" s="130"/>
      <c r="E1283" s="130"/>
      <c r="F1283" s="130"/>
      <c r="G1283" s="130"/>
      <c r="H1283" s="130"/>
    </row>
    <row r="1284" spans="1:8" ht="18" customHeight="1" x14ac:dyDescent="0.2">
      <c r="A1284" s="115" t="s">
        <v>471</v>
      </c>
      <c r="B1284" s="116" t="s">
        <v>53</v>
      </c>
      <c r="C1284" s="115" t="s">
        <v>54</v>
      </c>
      <c r="D1284" s="115" t="s">
        <v>55</v>
      </c>
      <c r="E1284" s="117" t="s">
        <v>56</v>
      </c>
      <c r="F1284" s="116" t="s">
        <v>57</v>
      </c>
      <c r="G1284" s="116" t="s">
        <v>58</v>
      </c>
      <c r="H1284" s="116" t="s">
        <v>60</v>
      </c>
    </row>
    <row r="1285" spans="1:8" ht="48" customHeight="1" x14ac:dyDescent="0.2">
      <c r="A1285" s="118" t="s">
        <v>685</v>
      </c>
      <c r="B1285" s="119" t="s">
        <v>472</v>
      </c>
      <c r="C1285" s="118" t="s">
        <v>74</v>
      </c>
      <c r="D1285" s="118" t="s">
        <v>473</v>
      </c>
      <c r="E1285" s="120" t="s">
        <v>76</v>
      </c>
      <c r="F1285" s="121">
        <v>1</v>
      </c>
      <c r="G1285" s="122">
        <f>SUM(H1286:H1291)</f>
        <v>0</v>
      </c>
      <c r="H1285" s="122">
        <f>G1285*F1285</f>
        <v>0</v>
      </c>
    </row>
    <row r="1286" spans="1:8" ht="48" customHeight="1" x14ac:dyDescent="0.2">
      <c r="A1286" s="123" t="s">
        <v>686</v>
      </c>
      <c r="B1286" s="124" t="s">
        <v>1037</v>
      </c>
      <c r="C1286" s="123" t="s">
        <v>74</v>
      </c>
      <c r="D1286" s="123" t="s">
        <v>1038</v>
      </c>
      <c r="E1286" s="125" t="s">
        <v>100</v>
      </c>
      <c r="F1286" s="126">
        <v>8.8000000000000005E-3</v>
      </c>
      <c r="G1286" s="127"/>
      <c r="H1286" s="127">
        <f>TRUNC(G1286*F1286,2)</f>
        <v>0</v>
      </c>
    </row>
    <row r="1287" spans="1:8" ht="24" customHeight="1" x14ac:dyDescent="0.2">
      <c r="A1287" s="123" t="s">
        <v>686</v>
      </c>
      <c r="B1287" s="124" t="s">
        <v>756</v>
      </c>
      <c r="C1287" s="123" t="s">
        <v>74</v>
      </c>
      <c r="D1287" s="123" t="s">
        <v>757</v>
      </c>
      <c r="E1287" s="125" t="s">
        <v>711</v>
      </c>
      <c r="F1287" s="126">
        <v>0.72</v>
      </c>
      <c r="G1287" s="127"/>
      <c r="H1287" s="127">
        <f t="shared" ref="H1287:H1291" si="107">TRUNC(G1287*F1287,2)</f>
        <v>0</v>
      </c>
    </row>
    <row r="1288" spans="1:8" ht="24" customHeight="1" x14ac:dyDescent="0.2">
      <c r="A1288" s="123" t="s">
        <v>686</v>
      </c>
      <c r="B1288" s="124" t="s">
        <v>758</v>
      </c>
      <c r="C1288" s="123" t="s">
        <v>74</v>
      </c>
      <c r="D1288" s="123" t="s">
        <v>759</v>
      </c>
      <c r="E1288" s="125" t="s">
        <v>711</v>
      </c>
      <c r="F1288" s="126">
        <v>0.36</v>
      </c>
      <c r="G1288" s="127"/>
      <c r="H1288" s="127">
        <f t="shared" si="107"/>
        <v>0</v>
      </c>
    </row>
    <row r="1289" spans="1:8" ht="24" customHeight="1" x14ac:dyDescent="0.2">
      <c r="A1289" s="131" t="s">
        <v>699</v>
      </c>
      <c r="B1289" s="132" t="s">
        <v>934</v>
      </c>
      <c r="C1289" s="131" t="s">
        <v>74</v>
      </c>
      <c r="D1289" s="131" t="s">
        <v>935</v>
      </c>
      <c r="E1289" s="133" t="s">
        <v>71</v>
      </c>
      <c r="F1289" s="134">
        <v>13.5</v>
      </c>
      <c r="G1289" s="135"/>
      <c r="H1289" s="127">
        <f t="shared" si="107"/>
        <v>0</v>
      </c>
    </row>
    <row r="1290" spans="1:8" ht="24" customHeight="1" x14ac:dyDescent="0.2">
      <c r="A1290" s="131" t="s">
        <v>699</v>
      </c>
      <c r="B1290" s="132" t="s">
        <v>1041</v>
      </c>
      <c r="C1290" s="131" t="s">
        <v>74</v>
      </c>
      <c r="D1290" s="131" t="s">
        <v>1042</v>
      </c>
      <c r="E1290" s="133" t="s">
        <v>1043</v>
      </c>
      <c r="F1290" s="134">
        <v>9.4000000000000004E-3</v>
      </c>
      <c r="G1290" s="135"/>
      <c r="H1290" s="127">
        <f t="shared" si="107"/>
        <v>0</v>
      </c>
    </row>
    <row r="1291" spans="1:8" ht="36" customHeight="1" x14ac:dyDescent="0.2">
      <c r="A1291" s="131" t="s">
        <v>699</v>
      </c>
      <c r="B1291" s="132" t="s">
        <v>1044</v>
      </c>
      <c r="C1291" s="131" t="s">
        <v>74</v>
      </c>
      <c r="D1291" s="131" t="s">
        <v>1045</v>
      </c>
      <c r="E1291" s="133" t="s">
        <v>167</v>
      </c>
      <c r="F1291" s="134">
        <v>0.78500000000000003</v>
      </c>
      <c r="G1291" s="135"/>
      <c r="H1291" s="127">
        <f t="shared" si="107"/>
        <v>0</v>
      </c>
    </row>
    <row r="1292" spans="1:8" x14ac:dyDescent="0.2">
      <c r="A1292" s="128"/>
      <c r="B1292" s="128"/>
      <c r="C1292" s="128"/>
      <c r="D1292" s="128"/>
      <c r="E1292" s="128"/>
      <c r="F1292" s="129"/>
      <c r="G1292" s="128"/>
      <c r="H1292" s="129"/>
    </row>
    <row r="1293" spans="1:8" ht="15" thickBot="1" x14ac:dyDescent="0.25">
      <c r="A1293" s="128"/>
      <c r="B1293" s="128"/>
      <c r="C1293" s="128"/>
      <c r="D1293" s="128"/>
      <c r="E1293" s="128"/>
      <c r="F1293" s="228"/>
      <c r="G1293" s="228"/>
      <c r="H1293" s="129"/>
    </row>
    <row r="1294" spans="1:8" ht="0.95" customHeight="1" thickTop="1" x14ac:dyDescent="0.2">
      <c r="A1294" s="130"/>
      <c r="B1294" s="130"/>
      <c r="C1294" s="130"/>
      <c r="D1294" s="130"/>
      <c r="E1294" s="130"/>
      <c r="F1294" s="130"/>
      <c r="G1294" s="130"/>
      <c r="H1294" s="130"/>
    </row>
    <row r="1295" spans="1:8" ht="18" customHeight="1" x14ac:dyDescent="0.2">
      <c r="A1295" s="115" t="s">
        <v>474</v>
      </c>
      <c r="B1295" s="116" t="s">
        <v>53</v>
      </c>
      <c r="C1295" s="115" t="s">
        <v>54</v>
      </c>
      <c r="D1295" s="115" t="s">
        <v>55</v>
      </c>
      <c r="E1295" s="117" t="s">
        <v>56</v>
      </c>
      <c r="F1295" s="116" t="s">
        <v>57</v>
      </c>
      <c r="G1295" s="116" t="s">
        <v>58</v>
      </c>
      <c r="H1295" s="116" t="s">
        <v>60</v>
      </c>
    </row>
    <row r="1296" spans="1:8" ht="36" customHeight="1" x14ac:dyDescent="0.2">
      <c r="A1296" s="118" t="s">
        <v>685</v>
      </c>
      <c r="B1296" s="119" t="s">
        <v>475</v>
      </c>
      <c r="C1296" s="118" t="s">
        <v>74</v>
      </c>
      <c r="D1296" s="118" t="s">
        <v>476</v>
      </c>
      <c r="E1296" s="120" t="s">
        <v>76</v>
      </c>
      <c r="F1296" s="121">
        <v>1</v>
      </c>
      <c r="G1296" s="122">
        <f>SUM(H1297:H1300)</f>
        <v>0</v>
      </c>
      <c r="H1296" s="122">
        <f>G1296*F1296</f>
        <v>0</v>
      </c>
    </row>
    <row r="1297" spans="1:8" ht="24" customHeight="1" x14ac:dyDescent="0.2">
      <c r="A1297" s="123" t="s">
        <v>686</v>
      </c>
      <c r="B1297" s="124" t="s">
        <v>1399</v>
      </c>
      <c r="C1297" s="123" t="s">
        <v>74</v>
      </c>
      <c r="D1297" s="123" t="s">
        <v>1400</v>
      </c>
      <c r="E1297" s="125" t="s">
        <v>100</v>
      </c>
      <c r="F1297" s="126">
        <v>4.7999999999999996E-3</v>
      </c>
      <c r="G1297" s="127"/>
      <c r="H1297" s="127">
        <f>TRUNC(G1297*F1297,2)</f>
        <v>0</v>
      </c>
    </row>
    <row r="1298" spans="1:8" ht="24" customHeight="1" x14ac:dyDescent="0.2">
      <c r="A1298" s="123" t="s">
        <v>686</v>
      </c>
      <c r="B1298" s="124" t="s">
        <v>756</v>
      </c>
      <c r="C1298" s="123" t="s">
        <v>74</v>
      </c>
      <c r="D1298" s="123" t="s">
        <v>757</v>
      </c>
      <c r="E1298" s="125" t="s">
        <v>711</v>
      </c>
      <c r="F1298" s="126">
        <v>0.85</v>
      </c>
      <c r="G1298" s="127"/>
      <c r="H1298" s="127">
        <f t="shared" ref="H1298:H1300" si="108">TRUNC(G1298*F1298,2)</f>
        <v>0</v>
      </c>
    </row>
    <row r="1299" spans="1:8" ht="24" customHeight="1" x14ac:dyDescent="0.2">
      <c r="A1299" s="123" t="s">
        <v>686</v>
      </c>
      <c r="B1299" s="124" t="s">
        <v>758</v>
      </c>
      <c r="C1299" s="123" t="s">
        <v>74</v>
      </c>
      <c r="D1299" s="123" t="s">
        <v>759</v>
      </c>
      <c r="E1299" s="125" t="s">
        <v>711</v>
      </c>
      <c r="F1299" s="126">
        <v>0.85</v>
      </c>
      <c r="G1299" s="127"/>
      <c r="H1299" s="127">
        <f t="shared" si="108"/>
        <v>0</v>
      </c>
    </row>
    <row r="1300" spans="1:8" ht="24" customHeight="1" x14ac:dyDescent="0.2">
      <c r="A1300" s="131" t="s">
        <v>699</v>
      </c>
      <c r="B1300" s="132" t="s">
        <v>1048</v>
      </c>
      <c r="C1300" s="131" t="s">
        <v>74</v>
      </c>
      <c r="D1300" s="131" t="s">
        <v>1049</v>
      </c>
      <c r="E1300" s="133" t="s">
        <v>71</v>
      </c>
      <c r="F1300" s="134">
        <v>4</v>
      </c>
      <c r="G1300" s="135"/>
      <c r="H1300" s="127">
        <f t="shared" si="108"/>
        <v>0</v>
      </c>
    </row>
    <row r="1301" spans="1:8" x14ac:dyDescent="0.2">
      <c r="A1301" s="128"/>
      <c r="B1301" s="128"/>
      <c r="C1301" s="128"/>
      <c r="D1301" s="128"/>
      <c r="E1301" s="128"/>
      <c r="F1301" s="129"/>
      <c r="G1301" s="128"/>
      <c r="H1301" s="129"/>
    </row>
    <row r="1302" spans="1:8" ht="15" thickBot="1" x14ac:dyDescent="0.25">
      <c r="A1302" s="128"/>
      <c r="B1302" s="128"/>
      <c r="C1302" s="128"/>
      <c r="D1302" s="128"/>
      <c r="E1302" s="128"/>
      <c r="F1302" s="228"/>
      <c r="G1302" s="228"/>
      <c r="H1302" s="129"/>
    </row>
    <row r="1303" spans="1:8" ht="0.95" customHeight="1" thickTop="1" x14ac:dyDescent="0.2">
      <c r="A1303" s="130"/>
      <c r="B1303" s="130"/>
      <c r="C1303" s="130"/>
      <c r="D1303" s="130"/>
      <c r="E1303" s="130"/>
      <c r="F1303" s="130"/>
      <c r="G1303" s="130"/>
      <c r="H1303" s="130"/>
    </row>
    <row r="1304" spans="1:8" ht="18" customHeight="1" x14ac:dyDescent="0.2">
      <c r="A1304" s="115" t="s">
        <v>477</v>
      </c>
      <c r="B1304" s="116" t="s">
        <v>53</v>
      </c>
      <c r="C1304" s="115" t="s">
        <v>54</v>
      </c>
      <c r="D1304" s="115" t="s">
        <v>55</v>
      </c>
      <c r="E1304" s="117" t="s">
        <v>56</v>
      </c>
      <c r="F1304" s="116" t="s">
        <v>57</v>
      </c>
      <c r="G1304" s="116" t="s">
        <v>58</v>
      </c>
      <c r="H1304" s="116" t="s">
        <v>60</v>
      </c>
    </row>
    <row r="1305" spans="1:8" ht="24" customHeight="1" x14ac:dyDescent="0.2">
      <c r="A1305" s="118" t="s">
        <v>685</v>
      </c>
      <c r="B1305" s="119" t="s">
        <v>478</v>
      </c>
      <c r="C1305" s="118" t="s">
        <v>74</v>
      </c>
      <c r="D1305" s="118" t="s">
        <v>479</v>
      </c>
      <c r="E1305" s="120" t="s">
        <v>76</v>
      </c>
      <c r="F1305" s="121">
        <v>1</v>
      </c>
      <c r="G1305" s="122">
        <f>SUM(H1306:H1310)</f>
        <v>0</v>
      </c>
      <c r="H1305" s="122">
        <f>G1305*F1305</f>
        <v>0</v>
      </c>
    </row>
    <row r="1306" spans="1:8" ht="24" customHeight="1" x14ac:dyDescent="0.2">
      <c r="A1306" s="123" t="s">
        <v>686</v>
      </c>
      <c r="B1306" s="124" t="s">
        <v>756</v>
      </c>
      <c r="C1306" s="123" t="s">
        <v>74</v>
      </c>
      <c r="D1306" s="123" t="s">
        <v>757</v>
      </c>
      <c r="E1306" s="125" t="s">
        <v>711</v>
      </c>
      <c r="F1306" s="126">
        <v>1.5</v>
      </c>
      <c r="G1306" s="127"/>
      <c r="H1306" s="127">
        <f>TRUNC(G1306*F1306,2)</f>
        <v>0</v>
      </c>
    </row>
    <row r="1307" spans="1:8" ht="24" customHeight="1" x14ac:dyDescent="0.2">
      <c r="A1307" s="123" t="s">
        <v>686</v>
      </c>
      <c r="B1307" s="124" t="s">
        <v>758</v>
      </c>
      <c r="C1307" s="123" t="s">
        <v>74</v>
      </c>
      <c r="D1307" s="123" t="s">
        <v>759</v>
      </c>
      <c r="E1307" s="125" t="s">
        <v>711</v>
      </c>
      <c r="F1307" s="126">
        <v>1.5</v>
      </c>
      <c r="G1307" s="127"/>
      <c r="H1307" s="127">
        <f t="shared" ref="H1307:H1310" si="109">TRUNC(G1307*F1307,2)</f>
        <v>0</v>
      </c>
    </row>
    <row r="1308" spans="1:8" ht="24" customHeight="1" x14ac:dyDescent="0.2">
      <c r="A1308" s="131" t="s">
        <v>699</v>
      </c>
      <c r="B1308" s="132" t="s">
        <v>1401</v>
      </c>
      <c r="C1308" s="131" t="s">
        <v>74</v>
      </c>
      <c r="D1308" s="131" t="s">
        <v>1402</v>
      </c>
      <c r="E1308" s="133" t="s">
        <v>100</v>
      </c>
      <c r="F1308" s="134">
        <v>6.0999999999999999E-2</v>
      </c>
      <c r="G1308" s="135"/>
      <c r="H1308" s="127">
        <f t="shared" si="109"/>
        <v>0</v>
      </c>
    </row>
    <row r="1309" spans="1:8" ht="24" customHeight="1" x14ac:dyDescent="0.2">
      <c r="A1309" s="131" t="s">
        <v>699</v>
      </c>
      <c r="B1309" s="132" t="s">
        <v>1015</v>
      </c>
      <c r="C1309" s="131" t="s">
        <v>74</v>
      </c>
      <c r="D1309" s="131" t="s">
        <v>1016</v>
      </c>
      <c r="E1309" s="133" t="s">
        <v>634</v>
      </c>
      <c r="F1309" s="134">
        <v>4.83</v>
      </c>
      <c r="G1309" s="135"/>
      <c r="H1309" s="127">
        <f t="shared" si="109"/>
        <v>0</v>
      </c>
    </row>
    <row r="1310" spans="1:8" ht="36" customHeight="1" x14ac:dyDescent="0.2">
      <c r="A1310" s="131" t="s">
        <v>699</v>
      </c>
      <c r="B1310" s="132" t="s">
        <v>1403</v>
      </c>
      <c r="C1310" s="131" t="s">
        <v>74</v>
      </c>
      <c r="D1310" s="131" t="s">
        <v>1404</v>
      </c>
      <c r="E1310" s="133" t="s">
        <v>76</v>
      </c>
      <c r="F1310" s="134">
        <v>1</v>
      </c>
      <c r="G1310" s="135"/>
      <c r="H1310" s="127">
        <f t="shared" si="109"/>
        <v>0</v>
      </c>
    </row>
    <row r="1311" spans="1:8" x14ac:dyDescent="0.2">
      <c r="A1311" s="128"/>
      <c r="B1311" s="128"/>
      <c r="C1311" s="128"/>
      <c r="D1311" s="128"/>
      <c r="E1311" s="128"/>
      <c r="F1311" s="129"/>
      <c r="G1311" s="128"/>
      <c r="H1311" s="129"/>
    </row>
    <row r="1312" spans="1:8" ht="15" thickBot="1" x14ac:dyDescent="0.25">
      <c r="A1312" s="128"/>
      <c r="B1312" s="128"/>
      <c r="C1312" s="128"/>
      <c r="D1312" s="128"/>
      <c r="E1312" s="128"/>
      <c r="F1312" s="228"/>
      <c r="G1312" s="228"/>
      <c r="H1312" s="129"/>
    </row>
    <row r="1313" spans="1:8" ht="0.95" customHeight="1" thickTop="1" x14ac:dyDescent="0.2">
      <c r="A1313" s="130"/>
      <c r="B1313" s="130"/>
      <c r="C1313" s="130"/>
      <c r="D1313" s="130"/>
      <c r="E1313" s="130"/>
      <c r="F1313" s="130"/>
      <c r="G1313" s="130"/>
      <c r="H1313" s="130"/>
    </row>
    <row r="1314" spans="1:8" ht="18" customHeight="1" x14ac:dyDescent="0.2">
      <c r="A1314" s="115" t="s">
        <v>483</v>
      </c>
      <c r="B1314" s="116" t="s">
        <v>53</v>
      </c>
      <c r="C1314" s="115" t="s">
        <v>54</v>
      </c>
      <c r="D1314" s="115" t="s">
        <v>55</v>
      </c>
      <c r="E1314" s="117" t="s">
        <v>56</v>
      </c>
      <c r="F1314" s="116" t="s">
        <v>57</v>
      </c>
      <c r="G1314" s="116" t="s">
        <v>58</v>
      </c>
      <c r="H1314" s="116" t="s">
        <v>60</v>
      </c>
    </row>
    <row r="1315" spans="1:8" ht="36" customHeight="1" x14ac:dyDescent="0.2">
      <c r="A1315" s="118" t="s">
        <v>685</v>
      </c>
      <c r="B1315" s="119" t="s">
        <v>484</v>
      </c>
      <c r="C1315" s="118" t="s">
        <v>74</v>
      </c>
      <c r="D1315" s="118" t="s">
        <v>485</v>
      </c>
      <c r="E1315" s="120" t="s">
        <v>76</v>
      </c>
      <c r="F1315" s="121">
        <v>1</v>
      </c>
      <c r="G1315" s="122">
        <f>SUM(H1316:H1319)</f>
        <v>0</v>
      </c>
      <c r="H1315" s="122">
        <f>G1315*F1315</f>
        <v>0</v>
      </c>
    </row>
    <row r="1316" spans="1:8" ht="36" customHeight="1" x14ac:dyDescent="0.2">
      <c r="A1316" s="123" t="s">
        <v>686</v>
      </c>
      <c r="B1316" s="124" t="s">
        <v>1405</v>
      </c>
      <c r="C1316" s="123" t="s">
        <v>74</v>
      </c>
      <c r="D1316" s="123" t="s">
        <v>1406</v>
      </c>
      <c r="E1316" s="125" t="s">
        <v>100</v>
      </c>
      <c r="F1316" s="126">
        <v>2.5000000000000001E-2</v>
      </c>
      <c r="G1316" s="127"/>
      <c r="H1316" s="127">
        <f>TRUNC(G1316*F1316,2)</f>
        <v>0</v>
      </c>
    </row>
    <row r="1317" spans="1:8" ht="24" customHeight="1" x14ac:dyDescent="0.2">
      <c r="A1317" s="123" t="s">
        <v>686</v>
      </c>
      <c r="B1317" s="124" t="s">
        <v>756</v>
      </c>
      <c r="C1317" s="123" t="s">
        <v>74</v>
      </c>
      <c r="D1317" s="123" t="s">
        <v>757</v>
      </c>
      <c r="E1317" s="125" t="s">
        <v>711</v>
      </c>
      <c r="F1317" s="126">
        <v>0.97499999999999998</v>
      </c>
      <c r="G1317" s="127"/>
      <c r="H1317" s="127">
        <f t="shared" ref="H1317:H1319" si="110">TRUNC(G1317*F1317,2)</f>
        <v>0</v>
      </c>
    </row>
    <row r="1318" spans="1:8" ht="24" customHeight="1" x14ac:dyDescent="0.2">
      <c r="A1318" s="123" t="s">
        <v>686</v>
      </c>
      <c r="B1318" s="124" t="s">
        <v>758</v>
      </c>
      <c r="C1318" s="123" t="s">
        <v>74</v>
      </c>
      <c r="D1318" s="123" t="s">
        <v>759</v>
      </c>
      <c r="E1318" s="125" t="s">
        <v>711</v>
      </c>
      <c r="F1318" s="126">
        <v>0.19700000000000001</v>
      </c>
      <c r="G1318" s="127"/>
      <c r="H1318" s="127">
        <f t="shared" si="110"/>
        <v>0</v>
      </c>
    </row>
    <row r="1319" spans="1:8" ht="36" customHeight="1" x14ac:dyDescent="0.2">
      <c r="A1319" s="131" t="s">
        <v>699</v>
      </c>
      <c r="B1319" s="132" t="s">
        <v>1407</v>
      </c>
      <c r="C1319" s="131" t="s">
        <v>74</v>
      </c>
      <c r="D1319" s="131" t="s">
        <v>1408</v>
      </c>
      <c r="E1319" s="133" t="s">
        <v>879</v>
      </c>
      <c r="F1319" s="134">
        <v>0.28000000000000003</v>
      </c>
      <c r="G1319" s="135"/>
      <c r="H1319" s="127">
        <f t="shared" si="110"/>
        <v>0</v>
      </c>
    </row>
    <row r="1320" spans="1:8" x14ac:dyDescent="0.2">
      <c r="A1320" s="128"/>
      <c r="B1320" s="128"/>
      <c r="C1320" s="128"/>
      <c r="D1320" s="128"/>
      <c r="E1320" s="128"/>
      <c r="F1320" s="129"/>
      <c r="G1320" s="128"/>
      <c r="H1320" s="129"/>
    </row>
    <row r="1321" spans="1:8" ht="15" thickBot="1" x14ac:dyDescent="0.25">
      <c r="A1321" s="128"/>
      <c r="B1321" s="128"/>
      <c r="C1321" s="128"/>
      <c r="D1321" s="128"/>
      <c r="E1321" s="128"/>
      <c r="F1321" s="228"/>
      <c r="G1321" s="228"/>
      <c r="H1321" s="129"/>
    </row>
    <row r="1322" spans="1:8" ht="0.95" customHeight="1" thickTop="1" x14ac:dyDescent="0.2">
      <c r="A1322" s="130"/>
      <c r="B1322" s="130"/>
      <c r="C1322" s="130"/>
      <c r="D1322" s="130"/>
      <c r="E1322" s="130"/>
      <c r="F1322" s="130"/>
      <c r="G1322" s="130"/>
      <c r="H1322" s="130"/>
    </row>
    <row r="1323" spans="1:8" ht="18" customHeight="1" x14ac:dyDescent="0.2">
      <c r="A1323" s="115" t="s">
        <v>489</v>
      </c>
      <c r="B1323" s="116" t="s">
        <v>53</v>
      </c>
      <c r="C1323" s="115" t="s">
        <v>54</v>
      </c>
      <c r="D1323" s="115" t="s">
        <v>55</v>
      </c>
      <c r="E1323" s="117" t="s">
        <v>56</v>
      </c>
      <c r="F1323" s="116" t="s">
        <v>57</v>
      </c>
      <c r="G1323" s="116" t="s">
        <v>58</v>
      </c>
      <c r="H1323" s="116" t="s">
        <v>60</v>
      </c>
    </row>
    <row r="1324" spans="1:8" ht="48" customHeight="1" x14ac:dyDescent="0.2">
      <c r="A1324" s="118" t="s">
        <v>685</v>
      </c>
      <c r="B1324" s="119" t="s">
        <v>490</v>
      </c>
      <c r="C1324" s="118" t="s">
        <v>74</v>
      </c>
      <c r="D1324" s="118" t="s">
        <v>491</v>
      </c>
      <c r="E1324" s="120" t="s">
        <v>76</v>
      </c>
      <c r="F1324" s="121">
        <v>1</v>
      </c>
      <c r="G1324" s="122">
        <f>SUM(H1325:H1327)</f>
        <v>0</v>
      </c>
      <c r="H1324" s="122">
        <f>G1324*F1324</f>
        <v>0</v>
      </c>
    </row>
    <row r="1325" spans="1:8" ht="36" customHeight="1" x14ac:dyDescent="0.2">
      <c r="A1325" s="123" t="s">
        <v>686</v>
      </c>
      <c r="B1325" s="124" t="s">
        <v>1409</v>
      </c>
      <c r="C1325" s="123" t="s">
        <v>74</v>
      </c>
      <c r="D1325" s="123" t="s">
        <v>1410</v>
      </c>
      <c r="E1325" s="125" t="s">
        <v>100</v>
      </c>
      <c r="F1325" s="126">
        <v>4.1999999999999997E-3</v>
      </c>
      <c r="G1325" s="127"/>
      <c r="H1325" s="127">
        <f>TRUNC(G1325*F1325,2)</f>
        <v>0</v>
      </c>
    </row>
    <row r="1326" spans="1:8" ht="24" customHeight="1" x14ac:dyDescent="0.2">
      <c r="A1326" s="123" t="s">
        <v>686</v>
      </c>
      <c r="B1326" s="124" t="s">
        <v>756</v>
      </c>
      <c r="C1326" s="123" t="s">
        <v>74</v>
      </c>
      <c r="D1326" s="123" t="s">
        <v>757</v>
      </c>
      <c r="E1326" s="125" t="s">
        <v>711</v>
      </c>
      <c r="F1326" s="126">
        <v>0.183</v>
      </c>
      <c r="G1326" s="127"/>
      <c r="H1326" s="127">
        <f t="shared" ref="H1326:H1327" si="111">TRUNC(G1326*F1326,2)</f>
        <v>0</v>
      </c>
    </row>
    <row r="1327" spans="1:8" ht="24" customHeight="1" x14ac:dyDescent="0.2">
      <c r="A1327" s="123" t="s">
        <v>686</v>
      </c>
      <c r="B1327" s="124" t="s">
        <v>758</v>
      </c>
      <c r="C1327" s="123" t="s">
        <v>74</v>
      </c>
      <c r="D1327" s="123" t="s">
        <v>759</v>
      </c>
      <c r="E1327" s="125" t="s">
        <v>711</v>
      </c>
      <c r="F1327" s="126">
        <v>9.0999999999999998E-2</v>
      </c>
      <c r="G1327" s="127"/>
      <c r="H1327" s="127">
        <f t="shared" si="111"/>
        <v>0</v>
      </c>
    </row>
    <row r="1328" spans="1:8" x14ac:dyDescent="0.2">
      <c r="A1328" s="128"/>
      <c r="B1328" s="128"/>
      <c r="C1328" s="128"/>
      <c r="D1328" s="128"/>
      <c r="E1328" s="128"/>
      <c r="F1328" s="129"/>
      <c r="G1328" s="128"/>
      <c r="H1328" s="129"/>
    </row>
    <row r="1329" spans="1:8" ht="15" thickBot="1" x14ac:dyDescent="0.25">
      <c r="A1329" s="128"/>
      <c r="B1329" s="128"/>
      <c r="C1329" s="128"/>
      <c r="D1329" s="128"/>
      <c r="E1329" s="128"/>
      <c r="F1329" s="228"/>
      <c r="G1329" s="228"/>
      <c r="H1329" s="129"/>
    </row>
    <row r="1330" spans="1:8" ht="0.95" customHeight="1" thickTop="1" x14ac:dyDescent="0.2">
      <c r="A1330" s="130"/>
      <c r="B1330" s="130"/>
      <c r="C1330" s="130"/>
      <c r="D1330" s="130"/>
      <c r="E1330" s="130"/>
      <c r="F1330" s="130"/>
      <c r="G1330" s="130"/>
      <c r="H1330" s="130"/>
    </row>
    <row r="1331" spans="1:8" ht="18" customHeight="1" x14ac:dyDescent="0.2">
      <c r="A1331" s="115" t="s">
        <v>492</v>
      </c>
      <c r="B1331" s="116" t="s">
        <v>53</v>
      </c>
      <c r="C1331" s="115" t="s">
        <v>54</v>
      </c>
      <c r="D1331" s="115" t="s">
        <v>55</v>
      </c>
      <c r="E1331" s="117" t="s">
        <v>56</v>
      </c>
      <c r="F1331" s="116" t="s">
        <v>57</v>
      </c>
      <c r="G1331" s="116" t="s">
        <v>58</v>
      </c>
      <c r="H1331" s="116" t="s">
        <v>60</v>
      </c>
    </row>
    <row r="1332" spans="1:8" ht="48" customHeight="1" x14ac:dyDescent="0.2">
      <c r="A1332" s="118" t="s">
        <v>685</v>
      </c>
      <c r="B1332" s="119" t="s">
        <v>493</v>
      </c>
      <c r="C1332" s="118" t="s">
        <v>74</v>
      </c>
      <c r="D1332" s="118" t="s">
        <v>494</v>
      </c>
      <c r="E1332" s="120" t="s">
        <v>76</v>
      </c>
      <c r="F1332" s="121">
        <v>1</v>
      </c>
      <c r="G1332" s="122">
        <f>SUM(H1333:H1335)</f>
        <v>0</v>
      </c>
      <c r="H1332" s="122">
        <f>G1332*F1332</f>
        <v>0</v>
      </c>
    </row>
    <row r="1333" spans="1:8" ht="36" customHeight="1" x14ac:dyDescent="0.2">
      <c r="A1333" s="123" t="s">
        <v>686</v>
      </c>
      <c r="B1333" s="124" t="s">
        <v>1409</v>
      </c>
      <c r="C1333" s="123" t="s">
        <v>74</v>
      </c>
      <c r="D1333" s="123" t="s">
        <v>1410</v>
      </c>
      <c r="E1333" s="125" t="s">
        <v>100</v>
      </c>
      <c r="F1333" s="126">
        <v>4.1999999999999997E-3</v>
      </c>
      <c r="G1333" s="127"/>
      <c r="H1333" s="127">
        <f>TRUNC(G1333*F1333,2)</f>
        <v>0</v>
      </c>
    </row>
    <row r="1334" spans="1:8" ht="24" customHeight="1" x14ac:dyDescent="0.2">
      <c r="A1334" s="123" t="s">
        <v>686</v>
      </c>
      <c r="B1334" s="124" t="s">
        <v>756</v>
      </c>
      <c r="C1334" s="123" t="s">
        <v>74</v>
      </c>
      <c r="D1334" s="123" t="s">
        <v>757</v>
      </c>
      <c r="E1334" s="125" t="s">
        <v>711</v>
      </c>
      <c r="F1334" s="126">
        <v>7.0000000000000007E-2</v>
      </c>
      <c r="G1334" s="127"/>
      <c r="H1334" s="127">
        <f t="shared" ref="H1334:H1335" si="112">TRUNC(G1334*F1334,2)</f>
        <v>0</v>
      </c>
    </row>
    <row r="1335" spans="1:8" ht="24" customHeight="1" x14ac:dyDescent="0.2">
      <c r="A1335" s="123" t="s">
        <v>686</v>
      </c>
      <c r="B1335" s="124" t="s">
        <v>758</v>
      </c>
      <c r="C1335" s="123" t="s">
        <v>74</v>
      </c>
      <c r="D1335" s="123" t="s">
        <v>759</v>
      </c>
      <c r="E1335" s="125" t="s">
        <v>711</v>
      </c>
      <c r="F1335" s="126">
        <v>7.0000000000000001E-3</v>
      </c>
      <c r="G1335" s="127"/>
      <c r="H1335" s="127">
        <f t="shared" si="112"/>
        <v>0</v>
      </c>
    </row>
    <row r="1336" spans="1:8" x14ac:dyDescent="0.2">
      <c r="A1336" s="128"/>
      <c r="B1336" s="128"/>
      <c r="C1336" s="128"/>
      <c r="D1336" s="128"/>
      <c r="E1336" s="128"/>
      <c r="F1336" s="129"/>
      <c r="G1336" s="128"/>
      <c r="H1336" s="129"/>
    </row>
    <row r="1337" spans="1:8" ht="15" thickBot="1" x14ac:dyDescent="0.25">
      <c r="A1337" s="128"/>
      <c r="B1337" s="128"/>
      <c r="C1337" s="128"/>
      <c r="D1337" s="128"/>
      <c r="E1337" s="128"/>
      <c r="F1337" s="228"/>
      <c r="G1337" s="228"/>
      <c r="H1337" s="129"/>
    </row>
    <row r="1338" spans="1:8" ht="0.95" customHeight="1" thickTop="1" x14ac:dyDescent="0.2">
      <c r="A1338" s="130"/>
      <c r="B1338" s="130"/>
      <c r="C1338" s="130"/>
      <c r="D1338" s="130"/>
      <c r="E1338" s="130"/>
      <c r="F1338" s="130"/>
      <c r="G1338" s="130"/>
      <c r="H1338" s="130"/>
    </row>
    <row r="1339" spans="1:8" ht="18" customHeight="1" x14ac:dyDescent="0.2">
      <c r="A1339" s="115" t="s">
        <v>496</v>
      </c>
      <c r="B1339" s="116" t="s">
        <v>53</v>
      </c>
      <c r="C1339" s="115" t="s">
        <v>54</v>
      </c>
      <c r="D1339" s="115" t="s">
        <v>55</v>
      </c>
      <c r="E1339" s="117" t="s">
        <v>56</v>
      </c>
      <c r="F1339" s="116" t="s">
        <v>57</v>
      </c>
      <c r="G1339" s="116" t="s">
        <v>58</v>
      </c>
      <c r="H1339" s="116" t="s">
        <v>60</v>
      </c>
    </row>
    <row r="1340" spans="1:8" ht="60" customHeight="1" x14ac:dyDescent="0.2">
      <c r="A1340" s="118" t="s">
        <v>685</v>
      </c>
      <c r="B1340" s="119" t="s">
        <v>497</v>
      </c>
      <c r="C1340" s="118" t="s">
        <v>74</v>
      </c>
      <c r="D1340" s="118" t="s">
        <v>498</v>
      </c>
      <c r="E1340" s="120" t="s">
        <v>76</v>
      </c>
      <c r="F1340" s="121">
        <v>1</v>
      </c>
      <c r="G1340" s="122">
        <f>SUM(H1341:H1343)</f>
        <v>0</v>
      </c>
      <c r="H1340" s="122">
        <f>G1340*F1340</f>
        <v>0</v>
      </c>
    </row>
    <row r="1341" spans="1:8" ht="48" customHeight="1" x14ac:dyDescent="0.2">
      <c r="A1341" s="123" t="s">
        <v>686</v>
      </c>
      <c r="B1341" s="124" t="s">
        <v>1037</v>
      </c>
      <c r="C1341" s="123" t="s">
        <v>74</v>
      </c>
      <c r="D1341" s="123" t="s">
        <v>1038</v>
      </c>
      <c r="E1341" s="125" t="s">
        <v>100</v>
      </c>
      <c r="F1341" s="126">
        <v>3.5900000000000001E-2</v>
      </c>
      <c r="G1341" s="127"/>
      <c r="H1341" s="127">
        <f>TRUNC(G1341*F1341,2)</f>
        <v>0</v>
      </c>
    </row>
    <row r="1342" spans="1:8" ht="24" customHeight="1" x14ac:dyDescent="0.2">
      <c r="A1342" s="123" t="s">
        <v>686</v>
      </c>
      <c r="B1342" s="124" t="s">
        <v>756</v>
      </c>
      <c r="C1342" s="123" t="s">
        <v>74</v>
      </c>
      <c r="D1342" s="123" t="s">
        <v>757</v>
      </c>
      <c r="E1342" s="125" t="s">
        <v>711</v>
      </c>
      <c r="F1342" s="126">
        <v>1.0900000000000001</v>
      </c>
      <c r="G1342" s="127"/>
      <c r="H1342" s="127">
        <f t="shared" ref="H1342:H1343" si="113">TRUNC(G1342*F1342,2)</f>
        <v>0</v>
      </c>
    </row>
    <row r="1343" spans="1:8" ht="24" customHeight="1" x14ac:dyDescent="0.2">
      <c r="A1343" s="123" t="s">
        <v>686</v>
      </c>
      <c r="B1343" s="124" t="s">
        <v>758</v>
      </c>
      <c r="C1343" s="123" t="s">
        <v>74</v>
      </c>
      <c r="D1343" s="123" t="s">
        <v>759</v>
      </c>
      <c r="E1343" s="125" t="s">
        <v>711</v>
      </c>
      <c r="F1343" s="126">
        <v>1.0900000000000001</v>
      </c>
      <c r="G1343" s="127"/>
      <c r="H1343" s="127">
        <f t="shared" si="113"/>
        <v>0</v>
      </c>
    </row>
    <row r="1344" spans="1:8" x14ac:dyDescent="0.2">
      <c r="A1344" s="128"/>
      <c r="B1344" s="128"/>
      <c r="C1344" s="128"/>
      <c r="D1344" s="128"/>
      <c r="E1344" s="128"/>
      <c r="F1344" s="129"/>
      <c r="G1344" s="128"/>
      <c r="H1344" s="129"/>
    </row>
    <row r="1345" spans="1:8" ht="15" thickBot="1" x14ac:dyDescent="0.25">
      <c r="A1345" s="128"/>
      <c r="B1345" s="128"/>
      <c r="C1345" s="128"/>
      <c r="D1345" s="128"/>
      <c r="E1345" s="128"/>
      <c r="F1345" s="228"/>
      <c r="G1345" s="228"/>
      <c r="H1345" s="129"/>
    </row>
    <row r="1346" spans="1:8" ht="0.95" customHeight="1" thickTop="1" x14ac:dyDescent="0.2">
      <c r="A1346" s="130"/>
      <c r="B1346" s="130"/>
      <c r="C1346" s="130"/>
      <c r="D1346" s="130"/>
      <c r="E1346" s="130"/>
      <c r="F1346" s="130"/>
      <c r="G1346" s="130"/>
      <c r="H1346" s="130"/>
    </row>
    <row r="1347" spans="1:8" ht="18" customHeight="1" x14ac:dyDescent="0.2">
      <c r="A1347" s="115" t="s">
        <v>499</v>
      </c>
      <c r="B1347" s="116" t="s">
        <v>53</v>
      </c>
      <c r="C1347" s="115" t="s">
        <v>54</v>
      </c>
      <c r="D1347" s="115" t="s">
        <v>55</v>
      </c>
      <c r="E1347" s="117" t="s">
        <v>56</v>
      </c>
      <c r="F1347" s="116" t="s">
        <v>57</v>
      </c>
      <c r="G1347" s="116" t="s">
        <v>58</v>
      </c>
      <c r="H1347" s="116" t="s">
        <v>60</v>
      </c>
    </row>
    <row r="1348" spans="1:8" ht="48" customHeight="1" x14ac:dyDescent="0.2">
      <c r="A1348" s="118" t="s">
        <v>685</v>
      </c>
      <c r="B1348" s="119" t="s">
        <v>500</v>
      </c>
      <c r="C1348" s="118" t="s">
        <v>74</v>
      </c>
      <c r="D1348" s="118" t="s">
        <v>501</v>
      </c>
      <c r="E1348" s="120" t="s">
        <v>76</v>
      </c>
      <c r="F1348" s="121">
        <v>1</v>
      </c>
      <c r="G1348" s="122">
        <f>SUM(H1349:H1351)</f>
        <v>0</v>
      </c>
      <c r="H1348" s="122">
        <f>G1348*F1348</f>
        <v>0</v>
      </c>
    </row>
    <row r="1349" spans="1:8" ht="48" customHeight="1" x14ac:dyDescent="0.2">
      <c r="A1349" s="123" t="s">
        <v>686</v>
      </c>
      <c r="B1349" s="124" t="s">
        <v>1037</v>
      </c>
      <c r="C1349" s="123" t="s">
        <v>74</v>
      </c>
      <c r="D1349" s="123" t="s">
        <v>1038</v>
      </c>
      <c r="E1349" s="125" t="s">
        <v>100</v>
      </c>
      <c r="F1349" s="126">
        <v>3.7600000000000001E-2</v>
      </c>
      <c r="G1349" s="127"/>
      <c r="H1349" s="127">
        <f>TRUNC(G1349*F1349,2)</f>
        <v>0</v>
      </c>
    </row>
    <row r="1350" spans="1:8" ht="24" customHeight="1" x14ac:dyDescent="0.2">
      <c r="A1350" s="123" t="s">
        <v>686</v>
      </c>
      <c r="B1350" s="124" t="s">
        <v>756</v>
      </c>
      <c r="C1350" s="123" t="s">
        <v>74</v>
      </c>
      <c r="D1350" s="123" t="s">
        <v>757</v>
      </c>
      <c r="E1350" s="125" t="s">
        <v>711</v>
      </c>
      <c r="F1350" s="126">
        <v>0.79</v>
      </c>
      <c r="G1350" s="127"/>
      <c r="H1350" s="127">
        <f t="shared" ref="H1350:H1351" si="114">TRUNC(G1350*F1350,2)</f>
        <v>0</v>
      </c>
    </row>
    <row r="1351" spans="1:8" ht="24" customHeight="1" x14ac:dyDescent="0.2">
      <c r="A1351" s="123" t="s">
        <v>686</v>
      </c>
      <c r="B1351" s="124" t="s">
        <v>758</v>
      </c>
      <c r="C1351" s="123" t="s">
        <v>74</v>
      </c>
      <c r="D1351" s="123" t="s">
        <v>759</v>
      </c>
      <c r="E1351" s="125" t="s">
        <v>711</v>
      </c>
      <c r="F1351" s="126">
        <v>0.28899999999999998</v>
      </c>
      <c r="G1351" s="127"/>
      <c r="H1351" s="127">
        <f t="shared" si="114"/>
        <v>0</v>
      </c>
    </row>
    <row r="1352" spans="1:8" x14ac:dyDescent="0.2">
      <c r="A1352" s="128"/>
      <c r="B1352" s="128"/>
      <c r="C1352" s="128"/>
      <c r="D1352" s="128"/>
      <c r="E1352" s="128"/>
      <c r="F1352" s="129"/>
      <c r="G1352" s="128"/>
      <c r="H1352" s="129"/>
    </row>
    <row r="1353" spans="1:8" ht="15" thickBot="1" x14ac:dyDescent="0.25">
      <c r="A1353" s="128"/>
      <c r="B1353" s="128"/>
      <c r="C1353" s="128"/>
      <c r="D1353" s="128"/>
      <c r="E1353" s="128"/>
      <c r="F1353" s="228"/>
      <c r="G1353" s="228"/>
      <c r="H1353" s="129"/>
    </row>
    <row r="1354" spans="1:8" ht="0.95" customHeight="1" thickTop="1" x14ac:dyDescent="0.2">
      <c r="A1354" s="130"/>
      <c r="B1354" s="130"/>
      <c r="C1354" s="130"/>
      <c r="D1354" s="130"/>
      <c r="E1354" s="130"/>
      <c r="F1354" s="130"/>
      <c r="G1354" s="130"/>
      <c r="H1354" s="130"/>
    </row>
    <row r="1355" spans="1:8" ht="18" customHeight="1" x14ac:dyDescent="0.2">
      <c r="A1355" s="115" t="s">
        <v>504</v>
      </c>
      <c r="B1355" s="116" t="s">
        <v>53</v>
      </c>
      <c r="C1355" s="115" t="s">
        <v>54</v>
      </c>
      <c r="D1355" s="115" t="s">
        <v>55</v>
      </c>
      <c r="E1355" s="117" t="s">
        <v>56</v>
      </c>
      <c r="F1355" s="116" t="s">
        <v>57</v>
      </c>
      <c r="G1355" s="116" t="s">
        <v>58</v>
      </c>
      <c r="H1355" s="116" t="s">
        <v>60</v>
      </c>
    </row>
    <row r="1356" spans="1:8" ht="36" customHeight="1" x14ac:dyDescent="0.2">
      <c r="A1356" s="118" t="s">
        <v>685</v>
      </c>
      <c r="B1356" s="119" t="s">
        <v>505</v>
      </c>
      <c r="C1356" s="118" t="s">
        <v>74</v>
      </c>
      <c r="D1356" s="118" t="s">
        <v>506</v>
      </c>
      <c r="E1356" s="120" t="s">
        <v>167</v>
      </c>
      <c r="F1356" s="121">
        <v>1</v>
      </c>
      <c r="G1356" s="122">
        <f>SUM(H1357:H1360)</f>
        <v>0</v>
      </c>
      <c r="H1356" s="122">
        <f>G1356*F1356</f>
        <v>0</v>
      </c>
    </row>
    <row r="1357" spans="1:8" ht="24" customHeight="1" x14ac:dyDescent="0.2">
      <c r="A1357" s="123" t="s">
        <v>686</v>
      </c>
      <c r="B1357" s="124" t="s">
        <v>936</v>
      </c>
      <c r="C1357" s="123" t="s">
        <v>74</v>
      </c>
      <c r="D1357" s="123" t="s">
        <v>937</v>
      </c>
      <c r="E1357" s="125" t="s">
        <v>711</v>
      </c>
      <c r="F1357" s="126">
        <v>0.44</v>
      </c>
      <c r="G1357" s="127"/>
      <c r="H1357" s="127">
        <f>TRUNC(G1357*F1357,2)</f>
        <v>0</v>
      </c>
    </row>
    <row r="1358" spans="1:8" ht="24" customHeight="1" x14ac:dyDescent="0.2">
      <c r="A1358" s="123" t="s">
        <v>686</v>
      </c>
      <c r="B1358" s="124" t="s">
        <v>800</v>
      </c>
      <c r="C1358" s="123" t="s">
        <v>74</v>
      </c>
      <c r="D1358" s="123" t="s">
        <v>801</v>
      </c>
      <c r="E1358" s="125" t="s">
        <v>711</v>
      </c>
      <c r="F1358" s="126">
        <v>0.44</v>
      </c>
      <c r="G1358" s="127"/>
      <c r="H1358" s="127">
        <f t="shared" ref="H1358:H1360" si="115">TRUNC(G1358*F1358,2)</f>
        <v>0</v>
      </c>
    </row>
    <row r="1359" spans="1:8" ht="24" customHeight="1" x14ac:dyDescent="0.2">
      <c r="A1359" s="131" t="s">
        <v>699</v>
      </c>
      <c r="B1359" s="132" t="s">
        <v>940</v>
      </c>
      <c r="C1359" s="131" t="s">
        <v>74</v>
      </c>
      <c r="D1359" s="131" t="s">
        <v>941</v>
      </c>
      <c r="E1359" s="133" t="s">
        <v>71</v>
      </c>
      <c r="F1359" s="134">
        <v>0.14699999999999999</v>
      </c>
      <c r="G1359" s="135"/>
      <c r="H1359" s="127">
        <f t="shared" si="115"/>
        <v>0</v>
      </c>
    </row>
    <row r="1360" spans="1:8" ht="24" customHeight="1" x14ac:dyDescent="0.2">
      <c r="A1360" s="131" t="s">
        <v>699</v>
      </c>
      <c r="B1360" s="132" t="s">
        <v>1411</v>
      </c>
      <c r="C1360" s="131" t="s">
        <v>74</v>
      </c>
      <c r="D1360" s="131" t="s">
        <v>1412</v>
      </c>
      <c r="E1360" s="133" t="s">
        <v>167</v>
      </c>
      <c r="F1360" s="134">
        <v>1.0609999999999999</v>
      </c>
      <c r="G1360" s="135"/>
      <c r="H1360" s="127">
        <f t="shared" si="115"/>
        <v>0</v>
      </c>
    </row>
    <row r="1361" spans="1:8" x14ac:dyDescent="0.2">
      <c r="A1361" s="128"/>
      <c r="B1361" s="128"/>
      <c r="C1361" s="128"/>
      <c r="D1361" s="128"/>
      <c r="E1361" s="128"/>
      <c r="F1361" s="129"/>
      <c r="G1361" s="128"/>
      <c r="H1361" s="129"/>
    </row>
    <row r="1362" spans="1:8" ht="15" thickBot="1" x14ac:dyDescent="0.25">
      <c r="A1362" s="128"/>
      <c r="B1362" s="128"/>
      <c r="C1362" s="128"/>
      <c r="D1362" s="128"/>
      <c r="E1362" s="128"/>
      <c r="F1362" s="228"/>
      <c r="G1362" s="228"/>
      <c r="H1362" s="129"/>
    </row>
    <row r="1363" spans="1:8" ht="0.95" customHeight="1" thickTop="1" x14ac:dyDescent="0.2">
      <c r="A1363" s="130"/>
      <c r="B1363" s="130"/>
      <c r="C1363" s="130"/>
      <c r="D1363" s="130"/>
      <c r="E1363" s="130"/>
      <c r="F1363" s="130"/>
      <c r="G1363" s="130"/>
      <c r="H1363" s="130"/>
    </row>
    <row r="1364" spans="1:8" ht="18" customHeight="1" x14ac:dyDescent="0.2">
      <c r="A1364" s="115" t="s">
        <v>507</v>
      </c>
      <c r="B1364" s="116" t="s">
        <v>53</v>
      </c>
      <c r="C1364" s="115" t="s">
        <v>54</v>
      </c>
      <c r="D1364" s="115" t="s">
        <v>55</v>
      </c>
      <c r="E1364" s="117" t="s">
        <v>56</v>
      </c>
      <c r="F1364" s="116" t="s">
        <v>57</v>
      </c>
      <c r="G1364" s="116" t="s">
        <v>58</v>
      </c>
      <c r="H1364" s="116" t="s">
        <v>60</v>
      </c>
    </row>
    <row r="1365" spans="1:8" ht="36" customHeight="1" x14ac:dyDescent="0.2">
      <c r="A1365" s="118" t="s">
        <v>685</v>
      </c>
      <c r="B1365" s="119" t="s">
        <v>508</v>
      </c>
      <c r="C1365" s="118" t="s">
        <v>74</v>
      </c>
      <c r="D1365" s="118" t="s">
        <v>509</v>
      </c>
      <c r="E1365" s="120" t="s">
        <v>71</v>
      </c>
      <c r="F1365" s="121">
        <v>1</v>
      </c>
      <c r="G1365" s="122">
        <f>SUM(H1366:H1371)</f>
        <v>0</v>
      </c>
      <c r="H1365" s="122">
        <f>G1365*F1365</f>
        <v>0</v>
      </c>
    </row>
    <row r="1366" spans="1:8" ht="24" customHeight="1" x14ac:dyDescent="0.2">
      <c r="A1366" s="123" t="s">
        <v>686</v>
      </c>
      <c r="B1366" s="124" t="s">
        <v>936</v>
      </c>
      <c r="C1366" s="123" t="s">
        <v>74</v>
      </c>
      <c r="D1366" s="123" t="s">
        <v>937</v>
      </c>
      <c r="E1366" s="125" t="s">
        <v>711</v>
      </c>
      <c r="F1366" s="126">
        <v>0.17899999999999999</v>
      </c>
      <c r="G1366" s="127"/>
      <c r="H1366" s="127">
        <f>TRUNC(G1366*F1366,2)</f>
        <v>0</v>
      </c>
    </row>
    <row r="1367" spans="1:8" ht="24" customHeight="1" x14ac:dyDescent="0.2">
      <c r="A1367" s="123" t="s">
        <v>686</v>
      </c>
      <c r="B1367" s="124" t="s">
        <v>800</v>
      </c>
      <c r="C1367" s="123" t="s">
        <v>74</v>
      </c>
      <c r="D1367" s="123" t="s">
        <v>801</v>
      </c>
      <c r="E1367" s="125" t="s">
        <v>711</v>
      </c>
      <c r="F1367" s="126">
        <v>0.17899999999999999</v>
      </c>
      <c r="G1367" s="127"/>
      <c r="H1367" s="127">
        <f t="shared" ref="H1367:H1371" si="116">TRUNC(G1367*F1367,2)</f>
        <v>0</v>
      </c>
    </row>
    <row r="1368" spans="1:8" ht="24" customHeight="1" x14ac:dyDescent="0.2">
      <c r="A1368" s="131" t="s">
        <v>699</v>
      </c>
      <c r="B1368" s="132" t="s">
        <v>938</v>
      </c>
      <c r="C1368" s="131" t="s">
        <v>74</v>
      </c>
      <c r="D1368" s="131" t="s">
        <v>939</v>
      </c>
      <c r="E1368" s="133" t="s">
        <v>71</v>
      </c>
      <c r="F1368" s="134">
        <v>8.9999999999999993E-3</v>
      </c>
      <c r="G1368" s="135"/>
      <c r="H1368" s="127">
        <f t="shared" si="116"/>
        <v>0</v>
      </c>
    </row>
    <row r="1369" spans="1:8" ht="24" customHeight="1" x14ac:dyDescent="0.2">
      <c r="A1369" s="131" t="s">
        <v>699</v>
      </c>
      <c r="B1369" s="132" t="s">
        <v>1413</v>
      </c>
      <c r="C1369" s="131" t="s">
        <v>74</v>
      </c>
      <c r="D1369" s="131" t="s">
        <v>1414</v>
      </c>
      <c r="E1369" s="133" t="s">
        <v>71</v>
      </c>
      <c r="F1369" s="134">
        <v>1</v>
      </c>
      <c r="G1369" s="135"/>
      <c r="H1369" s="127">
        <f t="shared" si="116"/>
        <v>0</v>
      </c>
    </row>
    <row r="1370" spans="1:8" ht="24" customHeight="1" x14ac:dyDescent="0.2">
      <c r="A1370" s="131" t="s">
        <v>699</v>
      </c>
      <c r="B1370" s="132" t="s">
        <v>940</v>
      </c>
      <c r="C1370" s="131" t="s">
        <v>74</v>
      </c>
      <c r="D1370" s="131" t="s">
        <v>941</v>
      </c>
      <c r="E1370" s="133" t="s">
        <v>71</v>
      </c>
      <c r="F1370" s="134">
        <v>0.06</v>
      </c>
      <c r="G1370" s="135"/>
      <c r="H1370" s="127">
        <f t="shared" si="116"/>
        <v>0</v>
      </c>
    </row>
    <row r="1371" spans="1:8" ht="24" customHeight="1" x14ac:dyDescent="0.2">
      <c r="A1371" s="131" t="s">
        <v>699</v>
      </c>
      <c r="B1371" s="132" t="s">
        <v>942</v>
      </c>
      <c r="C1371" s="131" t="s">
        <v>74</v>
      </c>
      <c r="D1371" s="131" t="s">
        <v>943</v>
      </c>
      <c r="E1371" s="133" t="s">
        <v>71</v>
      </c>
      <c r="F1371" s="134">
        <v>1.0999999999999999E-2</v>
      </c>
      <c r="G1371" s="135"/>
      <c r="H1371" s="127">
        <f t="shared" si="116"/>
        <v>0</v>
      </c>
    </row>
    <row r="1372" spans="1:8" x14ac:dyDescent="0.2">
      <c r="A1372" s="128"/>
      <c r="B1372" s="128"/>
      <c r="C1372" s="128"/>
      <c r="D1372" s="128"/>
      <c r="E1372" s="128"/>
      <c r="F1372" s="129"/>
      <c r="G1372" s="128"/>
      <c r="H1372" s="129"/>
    </row>
    <row r="1373" spans="1:8" ht="15" thickBot="1" x14ac:dyDescent="0.25">
      <c r="A1373" s="128"/>
      <c r="B1373" s="128"/>
      <c r="C1373" s="128"/>
      <c r="D1373" s="128"/>
      <c r="E1373" s="128"/>
      <c r="F1373" s="228"/>
      <c r="G1373" s="228"/>
      <c r="H1373" s="129"/>
    </row>
    <row r="1374" spans="1:8" ht="0.95" customHeight="1" thickTop="1" x14ac:dyDescent="0.2">
      <c r="A1374" s="130"/>
      <c r="B1374" s="130"/>
      <c r="C1374" s="130"/>
      <c r="D1374" s="130"/>
      <c r="E1374" s="130"/>
      <c r="F1374" s="130"/>
      <c r="G1374" s="130"/>
      <c r="H1374" s="130"/>
    </row>
    <row r="1375" spans="1:8" ht="18" customHeight="1" x14ac:dyDescent="0.2">
      <c r="A1375" s="115" t="s">
        <v>510</v>
      </c>
      <c r="B1375" s="116" t="s">
        <v>53</v>
      </c>
      <c r="C1375" s="115" t="s">
        <v>54</v>
      </c>
      <c r="D1375" s="115" t="s">
        <v>55</v>
      </c>
      <c r="E1375" s="117" t="s">
        <v>56</v>
      </c>
      <c r="F1375" s="116" t="s">
        <v>57</v>
      </c>
      <c r="G1375" s="116" t="s">
        <v>58</v>
      </c>
      <c r="H1375" s="116" t="s">
        <v>60</v>
      </c>
    </row>
    <row r="1376" spans="1:8" ht="36" customHeight="1" x14ac:dyDescent="0.2">
      <c r="A1376" s="118" t="s">
        <v>685</v>
      </c>
      <c r="B1376" s="119" t="s">
        <v>511</v>
      </c>
      <c r="C1376" s="118" t="s">
        <v>74</v>
      </c>
      <c r="D1376" s="118" t="s">
        <v>512</v>
      </c>
      <c r="E1376" s="120" t="s">
        <v>71</v>
      </c>
      <c r="F1376" s="121">
        <v>1</v>
      </c>
      <c r="G1376" s="122">
        <f>SUM(H1377:H1382)</f>
        <v>0</v>
      </c>
      <c r="H1376" s="122">
        <f>G1376*F1376</f>
        <v>0</v>
      </c>
    </row>
    <row r="1377" spans="1:8" ht="24" customHeight="1" x14ac:dyDescent="0.2">
      <c r="A1377" s="123" t="s">
        <v>686</v>
      </c>
      <c r="B1377" s="124" t="s">
        <v>936</v>
      </c>
      <c r="C1377" s="123" t="s">
        <v>74</v>
      </c>
      <c r="D1377" s="123" t="s">
        <v>937</v>
      </c>
      <c r="E1377" s="125" t="s">
        <v>711</v>
      </c>
      <c r="F1377" s="126">
        <v>0.23799999999999999</v>
      </c>
      <c r="G1377" s="127"/>
      <c r="H1377" s="127">
        <f>TRUNC(G1377*F1377,2)</f>
        <v>0</v>
      </c>
    </row>
    <row r="1378" spans="1:8" ht="24" customHeight="1" x14ac:dyDescent="0.2">
      <c r="A1378" s="123" t="s">
        <v>686</v>
      </c>
      <c r="B1378" s="124" t="s">
        <v>800</v>
      </c>
      <c r="C1378" s="123" t="s">
        <v>74</v>
      </c>
      <c r="D1378" s="123" t="s">
        <v>801</v>
      </c>
      <c r="E1378" s="125" t="s">
        <v>711</v>
      </c>
      <c r="F1378" s="126">
        <v>0.23799999999999999</v>
      </c>
      <c r="G1378" s="127"/>
      <c r="H1378" s="127">
        <f t="shared" ref="H1378:H1382" si="117">TRUNC(G1378*F1378,2)</f>
        <v>0</v>
      </c>
    </row>
    <row r="1379" spans="1:8" ht="24" customHeight="1" x14ac:dyDescent="0.2">
      <c r="A1379" s="131" t="s">
        <v>699</v>
      </c>
      <c r="B1379" s="132" t="s">
        <v>938</v>
      </c>
      <c r="C1379" s="131" t="s">
        <v>74</v>
      </c>
      <c r="D1379" s="131" t="s">
        <v>939</v>
      </c>
      <c r="E1379" s="133" t="s">
        <v>71</v>
      </c>
      <c r="F1379" s="134">
        <v>1.4E-2</v>
      </c>
      <c r="G1379" s="135"/>
      <c r="H1379" s="127">
        <f t="shared" si="117"/>
        <v>0</v>
      </c>
    </row>
    <row r="1380" spans="1:8" ht="24" customHeight="1" x14ac:dyDescent="0.2">
      <c r="A1380" s="131" t="s">
        <v>699</v>
      </c>
      <c r="B1380" s="132" t="s">
        <v>940</v>
      </c>
      <c r="C1380" s="131" t="s">
        <v>74</v>
      </c>
      <c r="D1380" s="131" t="s">
        <v>941</v>
      </c>
      <c r="E1380" s="133" t="s">
        <v>71</v>
      </c>
      <c r="F1380" s="134">
        <v>8.8999999999999996E-2</v>
      </c>
      <c r="G1380" s="135"/>
      <c r="H1380" s="127">
        <f t="shared" si="117"/>
        <v>0</v>
      </c>
    </row>
    <row r="1381" spans="1:8" ht="24" customHeight="1" x14ac:dyDescent="0.2">
      <c r="A1381" s="131" t="s">
        <v>699</v>
      </c>
      <c r="B1381" s="132" t="s">
        <v>942</v>
      </c>
      <c r="C1381" s="131" t="s">
        <v>74</v>
      </c>
      <c r="D1381" s="131" t="s">
        <v>943</v>
      </c>
      <c r="E1381" s="133" t="s">
        <v>71</v>
      </c>
      <c r="F1381" s="134">
        <v>1.7000000000000001E-2</v>
      </c>
      <c r="G1381" s="135"/>
      <c r="H1381" s="127">
        <f t="shared" si="117"/>
        <v>0</v>
      </c>
    </row>
    <row r="1382" spans="1:8" ht="24" customHeight="1" x14ac:dyDescent="0.2">
      <c r="A1382" s="131" t="s">
        <v>699</v>
      </c>
      <c r="B1382" s="132" t="s">
        <v>1415</v>
      </c>
      <c r="C1382" s="131" t="s">
        <v>74</v>
      </c>
      <c r="D1382" s="131" t="s">
        <v>1416</v>
      </c>
      <c r="E1382" s="133" t="s">
        <v>71</v>
      </c>
      <c r="F1382" s="134">
        <v>1</v>
      </c>
      <c r="G1382" s="135"/>
      <c r="H1382" s="127">
        <f t="shared" si="117"/>
        <v>0</v>
      </c>
    </row>
    <row r="1383" spans="1:8" x14ac:dyDescent="0.2">
      <c r="A1383" s="128"/>
      <c r="B1383" s="128"/>
      <c r="C1383" s="128"/>
      <c r="D1383" s="128"/>
      <c r="E1383" s="128"/>
      <c r="F1383" s="129"/>
      <c r="G1383" s="128"/>
      <c r="H1383" s="129"/>
    </row>
    <row r="1384" spans="1:8" ht="15" thickBot="1" x14ac:dyDescent="0.25">
      <c r="A1384" s="128"/>
      <c r="B1384" s="128"/>
      <c r="C1384" s="128"/>
      <c r="D1384" s="128"/>
      <c r="E1384" s="128"/>
      <c r="F1384" s="228"/>
      <c r="G1384" s="228"/>
      <c r="H1384" s="129"/>
    </row>
    <row r="1385" spans="1:8" ht="0.95" customHeight="1" thickTop="1" x14ac:dyDescent="0.2">
      <c r="A1385" s="130"/>
      <c r="B1385" s="130"/>
      <c r="C1385" s="130"/>
      <c r="D1385" s="130"/>
      <c r="E1385" s="130"/>
      <c r="F1385" s="130"/>
      <c r="G1385" s="130"/>
      <c r="H1385" s="130"/>
    </row>
    <row r="1386" spans="1:8" ht="18" customHeight="1" x14ac:dyDescent="0.2">
      <c r="A1386" s="115" t="s">
        <v>513</v>
      </c>
      <c r="B1386" s="116" t="s">
        <v>53</v>
      </c>
      <c r="C1386" s="115" t="s">
        <v>54</v>
      </c>
      <c r="D1386" s="115" t="s">
        <v>55</v>
      </c>
      <c r="E1386" s="117" t="s">
        <v>56</v>
      </c>
      <c r="F1386" s="116" t="s">
        <v>57</v>
      </c>
      <c r="G1386" s="116" t="s">
        <v>58</v>
      </c>
      <c r="H1386" s="116" t="s">
        <v>60</v>
      </c>
    </row>
    <row r="1387" spans="1:8" ht="24" customHeight="1" x14ac:dyDescent="0.2">
      <c r="A1387" s="118" t="s">
        <v>685</v>
      </c>
      <c r="B1387" s="119" t="s">
        <v>514</v>
      </c>
      <c r="C1387" s="118" t="s">
        <v>74</v>
      </c>
      <c r="D1387" s="118" t="s">
        <v>515</v>
      </c>
      <c r="E1387" s="120" t="s">
        <v>71</v>
      </c>
      <c r="F1387" s="121">
        <v>1</v>
      </c>
      <c r="G1387" s="122">
        <f>SUM(H1388:H1391)</f>
        <v>0</v>
      </c>
      <c r="H1387" s="122">
        <f>G1387*F1387</f>
        <v>0</v>
      </c>
    </row>
    <row r="1388" spans="1:8" ht="24" customHeight="1" x14ac:dyDescent="0.2">
      <c r="A1388" s="123" t="s">
        <v>686</v>
      </c>
      <c r="B1388" s="124" t="s">
        <v>936</v>
      </c>
      <c r="C1388" s="123" t="s">
        <v>74</v>
      </c>
      <c r="D1388" s="123" t="s">
        <v>937</v>
      </c>
      <c r="E1388" s="125" t="s">
        <v>711</v>
      </c>
      <c r="F1388" s="126">
        <v>0.33667000000000002</v>
      </c>
      <c r="G1388" s="127"/>
      <c r="H1388" s="127">
        <f>TRUNC(G1388*F1388,2)</f>
        <v>0</v>
      </c>
    </row>
    <row r="1389" spans="1:8" ht="24" customHeight="1" x14ac:dyDescent="0.2">
      <c r="A1389" s="123" t="s">
        <v>686</v>
      </c>
      <c r="B1389" s="124" t="s">
        <v>800</v>
      </c>
      <c r="C1389" s="123" t="s">
        <v>74</v>
      </c>
      <c r="D1389" s="123" t="s">
        <v>801</v>
      </c>
      <c r="E1389" s="125" t="s">
        <v>711</v>
      </c>
      <c r="F1389" s="126">
        <v>0.33667000000000002</v>
      </c>
      <c r="G1389" s="127"/>
      <c r="H1389" s="127">
        <f t="shared" ref="H1389:H1391" si="118">TRUNC(G1389*F1389,2)</f>
        <v>0</v>
      </c>
    </row>
    <row r="1390" spans="1:8" ht="24" customHeight="1" x14ac:dyDescent="0.2">
      <c r="A1390" s="131" t="s">
        <v>699</v>
      </c>
      <c r="B1390" s="132" t="s">
        <v>1243</v>
      </c>
      <c r="C1390" s="131" t="s">
        <v>74</v>
      </c>
      <c r="D1390" s="131" t="s">
        <v>1244</v>
      </c>
      <c r="E1390" s="133" t="s">
        <v>71</v>
      </c>
      <c r="F1390" s="134">
        <v>1.167E-2</v>
      </c>
      <c r="G1390" s="135"/>
      <c r="H1390" s="127">
        <f t="shared" si="118"/>
        <v>0</v>
      </c>
    </row>
    <row r="1391" spans="1:8" ht="36" customHeight="1" x14ac:dyDescent="0.2">
      <c r="A1391" s="131" t="s">
        <v>699</v>
      </c>
      <c r="B1391" s="132" t="s">
        <v>1417</v>
      </c>
      <c r="C1391" s="131" t="s">
        <v>74</v>
      </c>
      <c r="D1391" s="131" t="s">
        <v>1418</v>
      </c>
      <c r="E1391" s="133" t="s">
        <v>71</v>
      </c>
      <c r="F1391" s="134">
        <v>1</v>
      </c>
      <c r="G1391" s="135"/>
      <c r="H1391" s="127">
        <f t="shared" si="118"/>
        <v>0</v>
      </c>
    </row>
    <row r="1392" spans="1:8" x14ac:dyDescent="0.2">
      <c r="A1392" s="128"/>
      <c r="B1392" s="128"/>
      <c r="C1392" s="128"/>
      <c r="D1392" s="128"/>
      <c r="E1392" s="128"/>
      <c r="F1392" s="129"/>
      <c r="G1392" s="128"/>
      <c r="H1392" s="129"/>
    </row>
    <row r="1393" spans="1:8" ht="15" thickBot="1" x14ac:dyDescent="0.25">
      <c r="A1393" s="128"/>
      <c r="B1393" s="128"/>
      <c r="C1393" s="128"/>
      <c r="D1393" s="128"/>
      <c r="E1393" s="128"/>
      <c r="F1393" s="228"/>
      <c r="G1393" s="228"/>
      <c r="H1393" s="129"/>
    </row>
    <row r="1394" spans="1:8" ht="0.95" customHeight="1" thickTop="1" x14ac:dyDescent="0.2">
      <c r="A1394" s="130"/>
      <c r="B1394" s="130"/>
      <c r="C1394" s="130"/>
      <c r="D1394" s="130"/>
      <c r="E1394" s="130"/>
      <c r="F1394" s="130"/>
      <c r="G1394" s="130"/>
      <c r="H1394" s="130"/>
    </row>
    <row r="1395" spans="1:8" ht="18" customHeight="1" x14ac:dyDescent="0.2">
      <c r="A1395" s="115" t="s">
        <v>516</v>
      </c>
      <c r="B1395" s="116" t="s">
        <v>53</v>
      </c>
      <c r="C1395" s="115" t="s">
        <v>54</v>
      </c>
      <c r="D1395" s="115" t="s">
        <v>55</v>
      </c>
      <c r="E1395" s="117" t="s">
        <v>56</v>
      </c>
      <c r="F1395" s="116" t="s">
        <v>57</v>
      </c>
      <c r="G1395" s="116" t="s">
        <v>58</v>
      </c>
      <c r="H1395" s="116" t="s">
        <v>60</v>
      </c>
    </row>
    <row r="1396" spans="1:8" ht="48" customHeight="1" x14ac:dyDescent="0.2">
      <c r="A1396" s="118" t="s">
        <v>685</v>
      </c>
      <c r="B1396" s="119" t="s">
        <v>517</v>
      </c>
      <c r="C1396" s="118" t="s">
        <v>74</v>
      </c>
      <c r="D1396" s="118" t="s">
        <v>518</v>
      </c>
      <c r="E1396" s="120" t="s">
        <v>71</v>
      </c>
      <c r="F1396" s="121">
        <v>1</v>
      </c>
      <c r="G1396" s="122">
        <f>SUM(H1397:H1402)</f>
        <v>0</v>
      </c>
      <c r="H1396" s="122">
        <f>G1396*F1396</f>
        <v>0</v>
      </c>
    </row>
    <row r="1397" spans="1:8" ht="24" customHeight="1" x14ac:dyDescent="0.2">
      <c r="A1397" s="123" t="s">
        <v>686</v>
      </c>
      <c r="B1397" s="124" t="s">
        <v>936</v>
      </c>
      <c r="C1397" s="123" t="s">
        <v>74</v>
      </c>
      <c r="D1397" s="123" t="s">
        <v>937</v>
      </c>
      <c r="E1397" s="125" t="s">
        <v>711</v>
      </c>
      <c r="F1397" s="126">
        <v>0.23100000000000001</v>
      </c>
      <c r="G1397" s="127"/>
      <c r="H1397" s="127">
        <f>TRUNC(G1397*F1397,2)</f>
        <v>0</v>
      </c>
    </row>
    <row r="1398" spans="1:8" ht="24" customHeight="1" x14ac:dyDescent="0.2">
      <c r="A1398" s="123" t="s">
        <v>686</v>
      </c>
      <c r="B1398" s="124" t="s">
        <v>800</v>
      </c>
      <c r="C1398" s="123" t="s">
        <v>74</v>
      </c>
      <c r="D1398" s="123" t="s">
        <v>801</v>
      </c>
      <c r="E1398" s="125" t="s">
        <v>711</v>
      </c>
      <c r="F1398" s="126">
        <v>0.23100000000000001</v>
      </c>
      <c r="G1398" s="127"/>
      <c r="H1398" s="127">
        <f t="shared" ref="H1398:H1402" si="119">TRUNC(G1398*F1398,2)</f>
        <v>0</v>
      </c>
    </row>
    <row r="1399" spans="1:8" ht="24" customHeight="1" x14ac:dyDescent="0.2">
      <c r="A1399" s="131" t="s">
        <v>699</v>
      </c>
      <c r="B1399" s="132" t="s">
        <v>1419</v>
      </c>
      <c r="C1399" s="131" t="s">
        <v>74</v>
      </c>
      <c r="D1399" s="131" t="s">
        <v>1420</v>
      </c>
      <c r="E1399" s="133" t="s">
        <v>71</v>
      </c>
      <c r="F1399" s="134">
        <v>1</v>
      </c>
      <c r="G1399" s="135"/>
      <c r="H1399" s="127">
        <f t="shared" si="119"/>
        <v>0</v>
      </c>
    </row>
    <row r="1400" spans="1:8" ht="24" customHeight="1" x14ac:dyDescent="0.2">
      <c r="A1400" s="131" t="s">
        <v>699</v>
      </c>
      <c r="B1400" s="132" t="s">
        <v>1421</v>
      </c>
      <c r="C1400" s="131" t="s">
        <v>74</v>
      </c>
      <c r="D1400" s="131" t="s">
        <v>1422</v>
      </c>
      <c r="E1400" s="133" t="s">
        <v>71</v>
      </c>
      <c r="F1400" s="134">
        <v>4.5999999999999999E-2</v>
      </c>
      <c r="G1400" s="135"/>
      <c r="H1400" s="127">
        <f t="shared" si="119"/>
        <v>0</v>
      </c>
    </row>
    <row r="1401" spans="1:8" ht="24" customHeight="1" x14ac:dyDescent="0.2">
      <c r="A1401" s="131" t="s">
        <v>699</v>
      </c>
      <c r="B1401" s="132" t="s">
        <v>940</v>
      </c>
      <c r="C1401" s="131" t="s">
        <v>74</v>
      </c>
      <c r="D1401" s="131" t="s">
        <v>941</v>
      </c>
      <c r="E1401" s="133" t="s">
        <v>71</v>
      </c>
      <c r="F1401" s="134">
        <v>2.3E-2</v>
      </c>
      <c r="G1401" s="135"/>
      <c r="H1401" s="127">
        <f t="shared" si="119"/>
        <v>0</v>
      </c>
    </row>
    <row r="1402" spans="1:8" ht="24" customHeight="1" x14ac:dyDescent="0.2">
      <c r="A1402" s="131" t="s">
        <v>699</v>
      </c>
      <c r="B1402" s="132" t="s">
        <v>942</v>
      </c>
      <c r="C1402" s="131" t="s">
        <v>74</v>
      </c>
      <c r="D1402" s="131" t="s">
        <v>943</v>
      </c>
      <c r="E1402" s="133" t="s">
        <v>71</v>
      </c>
      <c r="F1402" s="134">
        <v>1.0999999999999999E-2</v>
      </c>
      <c r="G1402" s="135"/>
      <c r="H1402" s="127">
        <f t="shared" si="119"/>
        <v>0</v>
      </c>
    </row>
    <row r="1403" spans="1:8" x14ac:dyDescent="0.2">
      <c r="A1403" s="128"/>
      <c r="B1403" s="128"/>
      <c r="C1403" s="128"/>
      <c r="D1403" s="128"/>
      <c r="E1403" s="128"/>
      <c r="F1403" s="129"/>
      <c r="G1403" s="128"/>
      <c r="H1403" s="129"/>
    </row>
    <row r="1404" spans="1:8" ht="15" thickBot="1" x14ac:dyDescent="0.25">
      <c r="A1404" s="128"/>
      <c r="B1404" s="128"/>
      <c r="C1404" s="128"/>
      <c r="D1404" s="128"/>
      <c r="E1404" s="128"/>
      <c r="F1404" s="228"/>
      <c r="G1404" s="228"/>
      <c r="H1404" s="129"/>
    </row>
    <row r="1405" spans="1:8" ht="0.95" customHeight="1" thickTop="1" x14ac:dyDescent="0.2">
      <c r="A1405" s="130"/>
      <c r="B1405" s="130"/>
      <c r="C1405" s="130"/>
      <c r="D1405" s="130"/>
      <c r="E1405" s="130"/>
      <c r="F1405" s="130"/>
      <c r="G1405" s="130"/>
      <c r="H1405" s="130"/>
    </row>
    <row r="1406" spans="1:8" ht="18" customHeight="1" x14ac:dyDescent="0.2">
      <c r="A1406" s="115" t="s">
        <v>519</v>
      </c>
      <c r="B1406" s="116" t="s">
        <v>53</v>
      </c>
      <c r="C1406" s="115" t="s">
        <v>54</v>
      </c>
      <c r="D1406" s="115" t="s">
        <v>55</v>
      </c>
      <c r="E1406" s="117" t="s">
        <v>56</v>
      </c>
      <c r="F1406" s="116" t="s">
        <v>57</v>
      </c>
      <c r="G1406" s="116" t="s">
        <v>58</v>
      </c>
      <c r="H1406" s="116" t="s">
        <v>60</v>
      </c>
    </row>
    <row r="1407" spans="1:8" ht="48" customHeight="1" x14ac:dyDescent="0.2">
      <c r="A1407" s="118" t="s">
        <v>685</v>
      </c>
      <c r="B1407" s="119" t="s">
        <v>520</v>
      </c>
      <c r="C1407" s="118" t="s">
        <v>74</v>
      </c>
      <c r="D1407" s="118" t="s">
        <v>521</v>
      </c>
      <c r="E1407" s="120" t="s">
        <v>71</v>
      </c>
      <c r="F1407" s="121">
        <v>1</v>
      </c>
      <c r="G1407" s="122">
        <f>SUM(H1408:H1411)</f>
        <v>0</v>
      </c>
      <c r="H1407" s="122">
        <f>G1407*F1407</f>
        <v>0</v>
      </c>
    </row>
    <row r="1408" spans="1:8" ht="24" customHeight="1" x14ac:dyDescent="0.2">
      <c r="A1408" s="123" t="s">
        <v>686</v>
      </c>
      <c r="B1408" s="124" t="s">
        <v>936</v>
      </c>
      <c r="C1408" s="123" t="s">
        <v>74</v>
      </c>
      <c r="D1408" s="123" t="s">
        <v>937</v>
      </c>
      <c r="E1408" s="125" t="s">
        <v>711</v>
      </c>
      <c r="F1408" s="126">
        <v>0.78900000000000003</v>
      </c>
      <c r="G1408" s="127"/>
      <c r="H1408" s="127">
        <f>TRUNC(G1408*F1408,2)</f>
        <v>0</v>
      </c>
    </row>
    <row r="1409" spans="1:8" ht="24" customHeight="1" x14ac:dyDescent="0.2">
      <c r="A1409" s="123" t="s">
        <v>686</v>
      </c>
      <c r="B1409" s="124" t="s">
        <v>800</v>
      </c>
      <c r="C1409" s="123" t="s">
        <v>74</v>
      </c>
      <c r="D1409" s="123" t="s">
        <v>801</v>
      </c>
      <c r="E1409" s="125" t="s">
        <v>711</v>
      </c>
      <c r="F1409" s="126">
        <v>0.78900000000000003</v>
      </c>
      <c r="G1409" s="127"/>
      <c r="H1409" s="127">
        <f t="shared" ref="H1409:H1411" si="120">TRUNC(G1409*F1409,2)</f>
        <v>0</v>
      </c>
    </row>
    <row r="1410" spans="1:8" ht="24" customHeight="1" x14ac:dyDescent="0.2">
      <c r="A1410" s="131" t="s">
        <v>699</v>
      </c>
      <c r="B1410" s="132" t="s">
        <v>1243</v>
      </c>
      <c r="C1410" s="131" t="s">
        <v>74</v>
      </c>
      <c r="D1410" s="131" t="s">
        <v>1244</v>
      </c>
      <c r="E1410" s="133" t="s">
        <v>71</v>
      </c>
      <c r="F1410" s="134">
        <v>1.9E-2</v>
      </c>
      <c r="G1410" s="135"/>
      <c r="H1410" s="127">
        <f t="shared" si="120"/>
        <v>0</v>
      </c>
    </row>
    <row r="1411" spans="1:8" ht="24" customHeight="1" x14ac:dyDescent="0.2">
      <c r="A1411" s="131" t="s">
        <v>699</v>
      </c>
      <c r="B1411" s="132" t="s">
        <v>1423</v>
      </c>
      <c r="C1411" s="131" t="s">
        <v>74</v>
      </c>
      <c r="D1411" s="131" t="s">
        <v>1424</v>
      </c>
      <c r="E1411" s="133" t="s">
        <v>71</v>
      </c>
      <c r="F1411" s="134">
        <v>1</v>
      </c>
      <c r="G1411" s="135"/>
      <c r="H1411" s="127">
        <f t="shared" si="120"/>
        <v>0</v>
      </c>
    </row>
    <row r="1412" spans="1:8" x14ac:dyDescent="0.2">
      <c r="A1412" s="128"/>
      <c r="B1412" s="128"/>
      <c r="C1412" s="128"/>
      <c r="D1412" s="128"/>
      <c r="E1412" s="128"/>
      <c r="F1412" s="129"/>
      <c r="G1412" s="128"/>
      <c r="H1412" s="129"/>
    </row>
    <row r="1413" spans="1:8" ht="15" thickBot="1" x14ac:dyDescent="0.25">
      <c r="A1413" s="128"/>
      <c r="B1413" s="128"/>
      <c r="C1413" s="128"/>
      <c r="D1413" s="128"/>
      <c r="E1413" s="128"/>
      <c r="F1413" s="228"/>
      <c r="G1413" s="228"/>
      <c r="H1413" s="129"/>
    </row>
    <row r="1414" spans="1:8" ht="0.95" customHeight="1" thickTop="1" x14ac:dyDescent="0.2">
      <c r="A1414" s="130"/>
      <c r="B1414" s="130"/>
      <c r="C1414" s="130"/>
      <c r="D1414" s="130"/>
      <c r="E1414" s="130"/>
      <c r="F1414" s="130"/>
      <c r="G1414" s="130"/>
      <c r="H1414" s="130"/>
    </row>
    <row r="1415" spans="1:8" ht="18" customHeight="1" x14ac:dyDescent="0.2">
      <c r="A1415" s="115" t="s">
        <v>522</v>
      </c>
      <c r="B1415" s="116" t="s">
        <v>53</v>
      </c>
      <c r="C1415" s="115" t="s">
        <v>54</v>
      </c>
      <c r="D1415" s="115" t="s">
        <v>55</v>
      </c>
      <c r="E1415" s="117" t="s">
        <v>56</v>
      </c>
      <c r="F1415" s="116" t="s">
        <v>57</v>
      </c>
      <c r="G1415" s="116" t="s">
        <v>58</v>
      </c>
      <c r="H1415" s="116" t="s">
        <v>60</v>
      </c>
    </row>
    <row r="1416" spans="1:8" ht="36" customHeight="1" x14ac:dyDescent="0.2">
      <c r="A1416" s="118" t="s">
        <v>685</v>
      </c>
      <c r="B1416" s="119" t="s">
        <v>523</v>
      </c>
      <c r="C1416" s="118" t="s">
        <v>74</v>
      </c>
      <c r="D1416" s="118" t="s">
        <v>524</v>
      </c>
      <c r="E1416" s="120" t="s">
        <v>71</v>
      </c>
      <c r="F1416" s="121">
        <v>1</v>
      </c>
      <c r="G1416" s="122">
        <f>SUM(H1417:H1422)</f>
        <v>0</v>
      </c>
      <c r="H1416" s="122">
        <f>G1416*F1416</f>
        <v>0</v>
      </c>
    </row>
    <row r="1417" spans="1:8" ht="24" customHeight="1" x14ac:dyDescent="0.2">
      <c r="A1417" s="123" t="s">
        <v>686</v>
      </c>
      <c r="B1417" s="124" t="s">
        <v>936</v>
      </c>
      <c r="C1417" s="123" t="s">
        <v>74</v>
      </c>
      <c r="D1417" s="123" t="s">
        <v>937</v>
      </c>
      <c r="E1417" s="125" t="s">
        <v>711</v>
      </c>
      <c r="F1417" s="126">
        <v>0.11899999999999999</v>
      </c>
      <c r="G1417" s="127"/>
      <c r="H1417" s="127">
        <f>TRUNC(G1417*F1417,2)</f>
        <v>0</v>
      </c>
    </row>
    <row r="1418" spans="1:8" ht="24" customHeight="1" x14ac:dyDescent="0.2">
      <c r="A1418" s="123" t="s">
        <v>686</v>
      </c>
      <c r="B1418" s="124" t="s">
        <v>800</v>
      </c>
      <c r="C1418" s="123" t="s">
        <v>74</v>
      </c>
      <c r="D1418" s="123" t="s">
        <v>801</v>
      </c>
      <c r="E1418" s="125" t="s">
        <v>711</v>
      </c>
      <c r="F1418" s="126">
        <v>0.11899999999999999</v>
      </c>
      <c r="G1418" s="127"/>
      <c r="H1418" s="127">
        <f t="shared" ref="H1418:H1422" si="121">TRUNC(G1418*F1418,2)</f>
        <v>0</v>
      </c>
    </row>
    <row r="1419" spans="1:8" ht="24" customHeight="1" x14ac:dyDescent="0.2">
      <c r="A1419" s="131" t="s">
        <v>699</v>
      </c>
      <c r="B1419" s="132" t="s">
        <v>938</v>
      </c>
      <c r="C1419" s="131" t="s">
        <v>74</v>
      </c>
      <c r="D1419" s="131" t="s">
        <v>939</v>
      </c>
      <c r="E1419" s="133" t="s">
        <v>71</v>
      </c>
      <c r="F1419" s="134">
        <v>8.9999999999999993E-3</v>
      </c>
      <c r="G1419" s="135"/>
      <c r="H1419" s="127">
        <f t="shared" si="121"/>
        <v>0</v>
      </c>
    </row>
    <row r="1420" spans="1:8" ht="24" customHeight="1" x14ac:dyDescent="0.2">
      <c r="A1420" s="131" t="s">
        <v>699</v>
      </c>
      <c r="B1420" s="132" t="s">
        <v>940</v>
      </c>
      <c r="C1420" s="131" t="s">
        <v>74</v>
      </c>
      <c r="D1420" s="131" t="s">
        <v>941</v>
      </c>
      <c r="E1420" s="133" t="s">
        <v>71</v>
      </c>
      <c r="F1420" s="134">
        <v>0.06</v>
      </c>
      <c r="G1420" s="135"/>
      <c r="H1420" s="127">
        <f t="shared" si="121"/>
        <v>0</v>
      </c>
    </row>
    <row r="1421" spans="1:8" ht="24" customHeight="1" x14ac:dyDescent="0.2">
      <c r="A1421" s="131" t="s">
        <v>699</v>
      </c>
      <c r="B1421" s="132" t="s">
        <v>942</v>
      </c>
      <c r="C1421" s="131" t="s">
        <v>74</v>
      </c>
      <c r="D1421" s="131" t="s">
        <v>943</v>
      </c>
      <c r="E1421" s="133" t="s">
        <v>71</v>
      </c>
      <c r="F1421" s="134">
        <v>1.0999999999999999E-2</v>
      </c>
      <c r="G1421" s="135"/>
      <c r="H1421" s="127">
        <f t="shared" si="121"/>
        <v>0</v>
      </c>
    </row>
    <row r="1422" spans="1:8" ht="24" customHeight="1" x14ac:dyDescent="0.2">
      <c r="A1422" s="131" t="s">
        <v>699</v>
      </c>
      <c r="B1422" s="132" t="s">
        <v>1425</v>
      </c>
      <c r="C1422" s="131" t="s">
        <v>74</v>
      </c>
      <c r="D1422" s="131" t="s">
        <v>1426</v>
      </c>
      <c r="E1422" s="133" t="s">
        <v>71</v>
      </c>
      <c r="F1422" s="134">
        <v>1</v>
      </c>
      <c r="G1422" s="135"/>
      <c r="H1422" s="127">
        <f t="shared" si="121"/>
        <v>0</v>
      </c>
    </row>
    <row r="1423" spans="1:8" x14ac:dyDescent="0.2">
      <c r="A1423" s="128"/>
      <c r="B1423" s="128"/>
      <c r="C1423" s="128"/>
      <c r="D1423" s="128"/>
      <c r="E1423" s="128"/>
      <c r="F1423" s="129"/>
      <c r="G1423" s="128"/>
      <c r="H1423" s="129"/>
    </row>
    <row r="1424" spans="1:8" ht="15" thickBot="1" x14ac:dyDescent="0.25">
      <c r="A1424" s="128"/>
      <c r="B1424" s="128"/>
      <c r="C1424" s="128"/>
      <c r="D1424" s="128"/>
      <c r="E1424" s="128"/>
      <c r="F1424" s="228"/>
      <c r="G1424" s="228"/>
      <c r="H1424" s="129"/>
    </row>
    <row r="1425" spans="1:8" ht="0.95" customHeight="1" thickTop="1" x14ac:dyDescent="0.2">
      <c r="A1425" s="130"/>
      <c r="B1425" s="130"/>
      <c r="C1425" s="130"/>
      <c r="D1425" s="130"/>
      <c r="E1425" s="130"/>
      <c r="F1425" s="130"/>
      <c r="G1425" s="130"/>
      <c r="H1425" s="130"/>
    </row>
    <row r="1426" spans="1:8" ht="18" customHeight="1" x14ac:dyDescent="0.2">
      <c r="A1426" s="115" t="s">
        <v>525</v>
      </c>
      <c r="B1426" s="116" t="s">
        <v>53</v>
      </c>
      <c r="C1426" s="115" t="s">
        <v>54</v>
      </c>
      <c r="D1426" s="115" t="s">
        <v>55</v>
      </c>
      <c r="E1426" s="117" t="s">
        <v>56</v>
      </c>
      <c r="F1426" s="116" t="s">
        <v>57</v>
      </c>
      <c r="G1426" s="116" t="s">
        <v>58</v>
      </c>
      <c r="H1426" s="116" t="s">
        <v>60</v>
      </c>
    </row>
    <row r="1427" spans="1:8" ht="48" customHeight="1" x14ac:dyDescent="0.2">
      <c r="A1427" s="118" t="s">
        <v>685</v>
      </c>
      <c r="B1427" s="119" t="s">
        <v>526</v>
      </c>
      <c r="C1427" s="118" t="s">
        <v>74</v>
      </c>
      <c r="D1427" s="118" t="s">
        <v>527</v>
      </c>
      <c r="E1427" s="120" t="s">
        <v>167</v>
      </c>
      <c r="F1427" s="121">
        <v>1</v>
      </c>
      <c r="G1427" s="122">
        <f>SUM(H1428:H1431)</f>
        <v>0</v>
      </c>
      <c r="H1427" s="122">
        <f>G1427*F1427</f>
        <v>0</v>
      </c>
    </row>
    <row r="1428" spans="1:8" ht="24" customHeight="1" x14ac:dyDescent="0.2">
      <c r="A1428" s="123" t="s">
        <v>686</v>
      </c>
      <c r="B1428" s="124" t="s">
        <v>936</v>
      </c>
      <c r="C1428" s="123" t="s">
        <v>74</v>
      </c>
      <c r="D1428" s="123" t="s">
        <v>937</v>
      </c>
      <c r="E1428" s="125" t="s">
        <v>711</v>
      </c>
      <c r="F1428" s="126">
        <v>0.189</v>
      </c>
      <c r="G1428" s="127"/>
      <c r="H1428" s="127">
        <f>TRUNC(G1428*F1428,2)</f>
        <v>0</v>
      </c>
    </row>
    <row r="1429" spans="1:8" ht="24" customHeight="1" x14ac:dyDescent="0.2">
      <c r="A1429" s="123" t="s">
        <v>686</v>
      </c>
      <c r="B1429" s="124" t="s">
        <v>800</v>
      </c>
      <c r="C1429" s="123" t="s">
        <v>74</v>
      </c>
      <c r="D1429" s="123" t="s">
        <v>801</v>
      </c>
      <c r="E1429" s="125" t="s">
        <v>711</v>
      </c>
      <c r="F1429" s="126">
        <v>0.189</v>
      </c>
      <c r="G1429" s="127"/>
      <c r="H1429" s="127">
        <f t="shared" ref="H1429:H1431" si="122">TRUNC(G1429*F1429,2)</f>
        <v>0</v>
      </c>
    </row>
    <row r="1430" spans="1:8" ht="24" customHeight="1" x14ac:dyDescent="0.2">
      <c r="A1430" s="131" t="s">
        <v>699</v>
      </c>
      <c r="B1430" s="132" t="s">
        <v>940</v>
      </c>
      <c r="C1430" s="131" t="s">
        <v>74</v>
      </c>
      <c r="D1430" s="131" t="s">
        <v>941</v>
      </c>
      <c r="E1430" s="133" t="s">
        <v>71</v>
      </c>
      <c r="F1430" s="134">
        <v>1.0999999999999999E-2</v>
      </c>
      <c r="G1430" s="135"/>
      <c r="H1430" s="127">
        <f t="shared" si="122"/>
        <v>0</v>
      </c>
    </row>
    <row r="1431" spans="1:8" ht="24" customHeight="1" x14ac:dyDescent="0.2">
      <c r="A1431" s="131" t="s">
        <v>699</v>
      </c>
      <c r="B1431" s="132" t="s">
        <v>1427</v>
      </c>
      <c r="C1431" s="131" t="s">
        <v>74</v>
      </c>
      <c r="D1431" s="131" t="s">
        <v>1428</v>
      </c>
      <c r="E1431" s="133" t="s">
        <v>167</v>
      </c>
      <c r="F1431" s="134">
        <v>1.0269999999999999</v>
      </c>
      <c r="G1431" s="135"/>
      <c r="H1431" s="127">
        <f t="shared" si="122"/>
        <v>0</v>
      </c>
    </row>
    <row r="1432" spans="1:8" x14ac:dyDescent="0.2">
      <c r="A1432" s="128"/>
      <c r="B1432" s="128"/>
      <c r="C1432" s="128"/>
      <c r="D1432" s="128"/>
      <c r="E1432" s="128"/>
      <c r="F1432" s="129"/>
      <c r="G1432" s="128"/>
      <c r="H1432" s="129"/>
    </row>
    <row r="1433" spans="1:8" ht="15" thickBot="1" x14ac:dyDescent="0.25">
      <c r="A1433" s="128"/>
      <c r="B1433" s="128"/>
      <c r="C1433" s="128"/>
      <c r="D1433" s="128"/>
      <c r="E1433" s="128"/>
      <c r="F1433" s="228"/>
      <c r="G1433" s="228"/>
      <c r="H1433" s="129"/>
    </row>
    <row r="1434" spans="1:8" ht="0.95" customHeight="1" thickTop="1" x14ac:dyDescent="0.2">
      <c r="A1434" s="130"/>
      <c r="B1434" s="130"/>
      <c r="C1434" s="130"/>
      <c r="D1434" s="130"/>
      <c r="E1434" s="130"/>
      <c r="F1434" s="130"/>
      <c r="G1434" s="130"/>
      <c r="H1434" s="130"/>
    </row>
    <row r="1435" spans="1:8" ht="18" customHeight="1" x14ac:dyDescent="0.2">
      <c r="A1435" s="115" t="s">
        <v>528</v>
      </c>
      <c r="B1435" s="116" t="s">
        <v>53</v>
      </c>
      <c r="C1435" s="115" t="s">
        <v>54</v>
      </c>
      <c r="D1435" s="115" t="s">
        <v>55</v>
      </c>
      <c r="E1435" s="117" t="s">
        <v>56</v>
      </c>
      <c r="F1435" s="116" t="s">
        <v>57</v>
      </c>
      <c r="G1435" s="116" t="s">
        <v>58</v>
      </c>
      <c r="H1435" s="116" t="s">
        <v>60</v>
      </c>
    </row>
    <row r="1436" spans="1:8" ht="24" customHeight="1" x14ac:dyDescent="0.2">
      <c r="A1436" s="118" t="s">
        <v>685</v>
      </c>
      <c r="B1436" s="119" t="s">
        <v>529</v>
      </c>
      <c r="C1436" s="118" t="s">
        <v>74</v>
      </c>
      <c r="D1436" s="118" t="s">
        <v>530</v>
      </c>
      <c r="E1436" s="120" t="s">
        <v>71</v>
      </c>
      <c r="F1436" s="121">
        <v>1</v>
      </c>
      <c r="G1436" s="122">
        <f>SUM(H1437:H1440)</f>
        <v>0</v>
      </c>
      <c r="H1436" s="122">
        <f>G1436*F1436</f>
        <v>0</v>
      </c>
    </row>
    <row r="1437" spans="1:8" ht="24" customHeight="1" x14ac:dyDescent="0.2">
      <c r="A1437" s="123" t="s">
        <v>686</v>
      </c>
      <c r="B1437" s="124" t="s">
        <v>936</v>
      </c>
      <c r="C1437" s="123" t="s">
        <v>74</v>
      </c>
      <c r="D1437" s="123" t="s">
        <v>937</v>
      </c>
      <c r="E1437" s="125" t="s">
        <v>711</v>
      </c>
      <c r="F1437" s="126">
        <v>0.78900000000000003</v>
      </c>
      <c r="G1437" s="127"/>
      <c r="H1437" s="127">
        <f>TRUNC(G1437*F1437,2)</f>
        <v>0</v>
      </c>
    </row>
    <row r="1438" spans="1:8" ht="24" customHeight="1" x14ac:dyDescent="0.2">
      <c r="A1438" s="123" t="s">
        <v>686</v>
      </c>
      <c r="B1438" s="124" t="s">
        <v>800</v>
      </c>
      <c r="C1438" s="123" t="s">
        <v>74</v>
      </c>
      <c r="D1438" s="123" t="s">
        <v>801</v>
      </c>
      <c r="E1438" s="125" t="s">
        <v>711</v>
      </c>
      <c r="F1438" s="126">
        <v>0.78900000000000003</v>
      </c>
      <c r="G1438" s="127"/>
      <c r="H1438" s="127">
        <f t="shared" ref="H1438:H1440" si="123">TRUNC(G1438*F1438,2)</f>
        <v>0</v>
      </c>
    </row>
    <row r="1439" spans="1:8" ht="24" customHeight="1" x14ac:dyDescent="0.2">
      <c r="A1439" s="131" t="s">
        <v>699</v>
      </c>
      <c r="B1439" s="132" t="s">
        <v>1243</v>
      </c>
      <c r="C1439" s="131" t="s">
        <v>74</v>
      </c>
      <c r="D1439" s="131" t="s">
        <v>1244</v>
      </c>
      <c r="E1439" s="133" t="s">
        <v>71</v>
      </c>
      <c r="F1439" s="134">
        <v>1.9E-2</v>
      </c>
      <c r="G1439" s="135"/>
      <c r="H1439" s="127">
        <f t="shared" si="123"/>
        <v>0</v>
      </c>
    </row>
    <row r="1440" spans="1:8" ht="24" customHeight="1" x14ac:dyDescent="0.2">
      <c r="A1440" s="131" t="s">
        <v>699</v>
      </c>
      <c r="B1440" s="132" t="s">
        <v>1429</v>
      </c>
      <c r="C1440" s="131" t="s">
        <v>74</v>
      </c>
      <c r="D1440" s="131" t="s">
        <v>1430</v>
      </c>
      <c r="E1440" s="133" t="s">
        <v>71</v>
      </c>
      <c r="F1440" s="134">
        <v>1</v>
      </c>
      <c r="G1440" s="135"/>
      <c r="H1440" s="127">
        <f t="shared" si="123"/>
        <v>0</v>
      </c>
    </row>
    <row r="1441" spans="1:8" x14ac:dyDescent="0.2">
      <c r="A1441" s="128"/>
      <c r="B1441" s="128"/>
      <c r="C1441" s="128"/>
      <c r="D1441" s="128"/>
      <c r="E1441" s="128"/>
      <c r="F1441" s="129"/>
      <c r="G1441" s="128"/>
      <c r="H1441" s="129"/>
    </row>
    <row r="1442" spans="1:8" ht="15" thickBot="1" x14ac:dyDescent="0.25">
      <c r="A1442" s="128"/>
      <c r="B1442" s="128"/>
      <c r="C1442" s="128"/>
      <c r="D1442" s="128"/>
      <c r="E1442" s="128"/>
      <c r="F1442" s="228"/>
      <c r="G1442" s="228"/>
      <c r="H1442" s="129"/>
    </row>
    <row r="1443" spans="1:8" ht="0.95" customHeight="1" thickTop="1" x14ac:dyDescent="0.2">
      <c r="A1443" s="130"/>
      <c r="B1443" s="130"/>
      <c r="C1443" s="130"/>
      <c r="D1443" s="130"/>
      <c r="E1443" s="130"/>
      <c r="F1443" s="130"/>
      <c r="G1443" s="130"/>
      <c r="H1443" s="130"/>
    </row>
    <row r="1444" spans="1:8" ht="18" customHeight="1" x14ac:dyDescent="0.2">
      <c r="A1444" s="115" t="s">
        <v>531</v>
      </c>
      <c r="B1444" s="116" t="s">
        <v>53</v>
      </c>
      <c r="C1444" s="115" t="s">
        <v>54</v>
      </c>
      <c r="D1444" s="115" t="s">
        <v>55</v>
      </c>
      <c r="E1444" s="117" t="s">
        <v>56</v>
      </c>
      <c r="F1444" s="116" t="s">
        <v>57</v>
      </c>
      <c r="G1444" s="116" t="s">
        <v>58</v>
      </c>
      <c r="H1444" s="116" t="s">
        <v>60</v>
      </c>
    </row>
    <row r="1445" spans="1:8" ht="48" customHeight="1" x14ac:dyDescent="0.2">
      <c r="A1445" s="118" t="s">
        <v>685</v>
      </c>
      <c r="B1445" s="119" t="s">
        <v>532</v>
      </c>
      <c r="C1445" s="118" t="s">
        <v>74</v>
      </c>
      <c r="D1445" s="118" t="s">
        <v>533</v>
      </c>
      <c r="E1445" s="120" t="s">
        <v>71</v>
      </c>
      <c r="F1445" s="121">
        <v>1</v>
      </c>
      <c r="G1445" s="122">
        <f>SUM(H1446:H1449)</f>
        <v>0</v>
      </c>
      <c r="H1445" s="122">
        <f>G1445*F1445</f>
        <v>0</v>
      </c>
    </row>
    <row r="1446" spans="1:8" ht="24" customHeight="1" x14ac:dyDescent="0.2">
      <c r="A1446" s="123" t="s">
        <v>686</v>
      </c>
      <c r="B1446" s="124" t="s">
        <v>936</v>
      </c>
      <c r="C1446" s="123" t="s">
        <v>74</v>
      </c>
      <c r="D1446" s="123" t="s">
        <v>937</v>
      </c>
      <c r="E1446" s="125" t="s">
        <v>711</v>
      </c>
      <c r="F1446" s="126">
        <v>0.81799999999999995</v>
      </c>
      <c r="G1446" s="127"/>
      <c r="H1446" s="127">
        <f>TRUNC(G1446*F1446,2)</f>
        <v>0</v>
      </c>
    </row>
    <row r="1447" spans="1:8" ht="24" customHeight="1" x14ac:dyDescent="0.2">
      <c r="A1447" s="123" t="s">
        <v>686</v>
      </c>
      <c r="B1447" s="124" t="s">
        <v>800</v>
      </c>
      <c r="C1447" s="123" t="s">
        <v>74</v>
      </c>
      <c r="D1447" s="123" t="s">
        <v>801</v>
      </c>
      <c r="E1447" s="125" t="s">
        <v>711</v>
      </c>
      <c r="F1447" s="126">
        <v>0.81799999999999995</v>
      </c>
      <c r="G1447" s="127"/>
      <c r="H1447" s="127">
        <f t="shared" ref="H1447:H1449" si="124">TRUNC(G1447*F1447,2)</f>
        <v>0</v>
      </c>
    </row>
    <row r="1448" spans="1:8" ht="24" customHeight="1" x14ac:dyDescent="0.2">
      <c r="A1448" s="131" t="s">
        <v>699</v>
      </c>
      <c r="B1448" s="132" t="s">
        <v>1243</v>
      </c>
      <c r="C1448" s="131" t="s">
        <v>74</v>
      </c>
      <c r="D1448" s="131" t="s">
        <v>1244</v>
      </c>
      <c r="E1448" s="133" t="s">
        <v>71</v>
      </c>
      <c r="F1448" s="134">
        <v>3.7999999999999999E-2</v>
      </c>
      <c r="G1448" s="135"/>
      <c r="H1448" s="127">
        <f t="shared" si="124"/>
        <v>0</v>
      </c>
    </row>
    <row r="1449" spans="1:8" ht="24" customHeight="1" x14ac:dyDescent="0.2">
      <c r="A1449" s="131" t="s">
        <v>699</v>
      </c>
      <c r="B1449" s="132" t="s">
        <v>1431</v>
      </c>
      <c r="C1449" s="131" t="s">
        <v>74</v>
      </c>
      <c r="D1449" s="131" t="s">
        <v>1432</v>
      </c>
      <c r="E1449" s="133" t="s">
        <v>71</v>
      </c>
      <c r="F1449" s="134">
        <v>1</v>
      </c>
      <c r="G1449" s="135"/>
      <c r="H1449" s="127">
        <f t="shared" si="124"/>
        <v>0</v>
      </c>
    </row>
    <row r="1450" spans="1:8" x14ac:dyDescent="0.2">
      <c r="A1450" s="128"/>
      <c r="B1450" s="128"/>
      <c r="C1450" s="128"/>
      <c r="D1450" s="128"/>
      <c r="E1450" s="128"/>
      <c r="F1450" s="129"/>
      <c r="G1450" s="128"/>
      <c r="H1450" s="129"/>
    </row>
    <row r="1451" spans="1:8" ht="15" thickBot="1" x14ac:dyDescent="0.25">
      <c r="A1451" s="128"/>
      <c r="B1451" s="128"/>
      <c r="C1451" s="128"/>
      <c r="D1451" s="128"/>
      <c r="E1451" s="128"/>
      <c r="F1451" s="228"/>
      <c r="G1451" s="228"/>
      <c r="H1451" s="129"/>
    </row>
    <row r="1452" spans="1:8" ht="0.95" customHeight="1" thickTop="1" x14ac:dyDescent="0.2">
      <c r="A1452" s="130"/>
      <c r="B1452" s="130"/>
      <c r="C1452" s="130"/>
      <c r="D1452" s="130"/>
      <c r="E1452" s="130"/>
      <c r="F1452" s="130"/>
      <c r="G1452" s="130"/>
      <c r="H1452" s="130"/>
    </row>
    <row r="1453" spans="1:8" ht="18" customHeight="1" x14ac:dyDescent="0.2">
      <c r="A1453" s="115" t="s">
        <v>534</v>
      </c>
      <c r="B1453" s="116" t="s">
        <v>53</v>
      </c>
      <c r="C1453" s="115" t="s">
        <v>54</v>
      </c>
      <c r="D1453" s="115" t="s">
        <v>55</v>
      </c>
      <c r="E1453" s="117" t="s">
        <v>56</v>
      </c>
      <c r="F1453" s="116" t="s">
        <v>57</v>
      </c>
      <c r="G1453" s="116" t="s">
        <v>58</v>
      </c>
      <c r="H1453" s="116" t="s">
        <v>60</v>
      </c>
    </row>
    <row r="1454" spans="1:8" ht="48" customHeight="1" x14ac:dyDescent="0.2">
      <c r="A1454" s="118" t="s">
        <v>685</v>
      </c>
      <c r="B1454" s="119" t="s">
        <v>535</v>
      </c>
      <c r="C1454" s="118" t="s">
        <v>74</v>
      </c>
      <c r="D1454" s="118" t="s">
        <v>536</v>
      </c>
      <c r="E1454" s="120" t="s">
        <v>71</v>
      </c>
      <c r="F1454" s="121">
        <v>1</v>
      </c>
      <c r="G1454" s="122">
        <f>SUM(H1455:H1460)</f>
        <v>0</v>
      </c>
      <c r="H1454" s="122">
        <f>G1454*F1454</f>
        <v>0</v>
      </c>
    </row>
    <row r="1455" spans="1:8" ht="24" customHeight="1" x14ac:dyDescent="0.2">
      <c r="A1455" s="123" t="s">
        <v>686</v>
      </c>
      <c r="B1455" s="124" t="s">
        <v>936</v>
      </c>
      <c r="C1455" s="123" t="s">
        <v>74</v>
      </c>
      <c r="D1455" s="123" t="s">
        <v>937</v>
      </c>
      <c r="E1455" s="125" t="s">
        <v>711</v>
      </c>
      <c r="F1455" s="126">
        <v>0.22700000000000001</v>
      </c>
      <c r="G1455" s="127"/>
      <c r="H1455" s="127">
        <f>TRUNC(G1455*F1455,2)</f>
        <v>0</v>
      </c>
    </row>
    <row r="1456" spans="1:8" ht="24" customHeight="1" x14ac:dyDescent="0.2">
      <c r="A1456" s="123" t="s">
        <v>686</v>
      </c>
      <c r="B1456" s="124" t="s">
        <v>800</v>
      </c>
      <c r="C1456" s="123" t="s">
        <v>74</v>
      </c>
      <c r="D1456" s="123" t="s">
        <v>801</v>
      </c>
      <c r="E1456" s="125" t="s">
        <v>711</v>
      </c>
      <c r="F1456" s="126">
        <v>0.22700000000000001</v>
      </c>
      <c r="G1456" s="127"/>
      <c r="H1456" s="127">
        <f t="shared" ref="H1456:H1460" si="125">TRUNC(G1456*F1456,2)</f>
        <v>0</v>
      </c>
    </row>
    <row r="1457" spans="1:8" ht="24" customHeight="1" x14ac:dyDescent="0.2">
      <c r="A1457" s="131" t="s">
        <v>699</v>
      </c>
      <c r="B1457" s="132" t="s">
        <v>1421</v>
      </c>
      <c r="C1457" s="131" t="s">
        <v>74</v>
      </c>
      <c r="D1457" s="131" t="s">
        <v>1422</v>
      </c>
      <c r="E1457" s="133" t="s">
        <v>71</v>
      </c>
      <c r="F1457" s="134">
        <v>0.107</v>
      </c>
      <c r="G1457" s="135"/>
      <c r="H1457" s="127">
        <f t="shared" si="125"/>
        <v>0</v>
      </c>
    </row>
    <row r="1458" spans="1:8" ht="24" customHeight="1" x14ac:dyDescent="0.2">
      <c r="A1458" s="131" t="s">
        <v>699</v>
      </c>
      <c r="B1458" s="132" t="s">
        <v>940</v>
      </c>
      <c r="C1458" s="131" t="s">
        <v>74</v>
      </c>
      <c r="D1458" s="131" t="s">
        <v>941</v>
      </c>
      <c r="E1458" s="133" t="s">
        <v>71</v>
      </c>
      <c r="F1458" s="134">
        <v>3.4000000000000002E-2</v>
      </c>
      <c r="G1458" s="135"/>
      <c r="H1458" s="127">
        <f t="shared" si="125"/>
        <v>0</v>
      </c>
    </row>
    <row r="1459" spans="1:8" ht="24" customHeight="1" x14ac:dyDescent="0.2">
      <c r="A1459" s="131" t="s">
        <v>699</v>
      </c>
      <c r="B1459" s="132" t="s">
        <v>942</v>
      </c>
      <c r="C1459" s="131" t="s">
        <v>74</v>
      </c>
      <c r="D1459" s="131" t="s">
        <v>943</v>
      </c>
      <c r="E1459" s="133" t="s">
        <v>71</v>
      </c>
      <c r="F1459" s="134">
        <v>2.7E-2</v>
      </c>
      <c r="G1459" s="135"/>
      <c r="H1459" s="127">
        <f t="shared" si="125"/>
        <v>0</v>
      </c>
    </row>
    <row r="1460" spans="1:8" ht="24" customHeight="1" x14ac:dyDescent="0.2">
      <c r="A1460" s="131" t="s">
        <v>699</v>
      </c>
      <c r="B1460" s="132" t="s">
        <v>1433</v>
      </c>
      <c r="C1460" s="131" t="s">
        <v>74</v>
      </c>
      <c r="D1460" s="131" t="s">
        <v>1434</v>
      </c>
      <c r="E1460" s="133" t="s">
        <v>71</v>
      </c>
      <c r="F1460" s="134">
        <v>1</v>
      </c>
      <c r="G1460" s="135"/>
      <c r="H1460" s="127">
        <f t="shared" si="125"/>
        <v>0</v>
      </c>
    </row>
    <row r="1461" spans="1:8" x14ac:dyDescent="0.2">
      <c r="A1461" s="128"/>
      <c r="B1461" s="128"/>
      <c r="C1461" s="128"/>
      <c r="D1461" s="128"/>
      <c r="E1461" s="128"/>
      <c r="F1461" s="129"/>
      <c r="G1461" s="128"/>
      <c r="H1461" s="129"/>
    </row>
    <row r="1462" spans="1:8" ht="15" thickBot="1" x14ac:dyDescent="0.25">
      <c r="A1462" s="128"/>
      <c r="B1462" s="128"/>
      <c r="C1462" s="128"/>
      <c r="D1462" s="128"/>
      <c r="E1462" s="128"/>
      <c r="F1462" s="228"/>
      <c r="G1462" s="228"/>
      <c r="H1462" s="129"/>
    </row>
    <row r="1463" spans="1:8" ht="0.95" customHeight="1" thickTop="1" x14ac:dyDescent="0.2">
      <c r="A1463" s="130"/>
      <c r="B1463" s="130"/>
      <c r="C1463" s="130"/>
      <c r="D1463" s="130"/>
      <c r="E1463" s="130"/>
      <c r="F1463" s="130"/>
      <c r="G1463" s="130"/>
      <c r="H1463" s="130"/>
    </row>
    <row r="1464" spans="1:8" ht="18" customHeight="1" x14ac:dyDescent="0.2">
      <c r="A1464" s="115" t="s">
        <v>537</v>
      </c>
      <c r="B1464" s="116" t="s">
        <v>53</v>
      </c>
      <c r="C1464" s="115" t="s">
        <v>54</v>
      </c>
      <c r="D1464" s="115" t="s">
        <v>55</v>
      </c>
      <c r="E1464" s="117" t="s">
        <v>56</v>
      </c>
      <c r="F1464" s="116" t="s">
        <v>57</v>
      </c>
      <c r="G1464" s="116" t="s">
        <v>58</v>
      </c>
      <c r="H1464" s="116" t="s">
        <v>60</v>
      </c>
    </row>
    <row r="1465" spans="1:8" ht="48" customHeight="1" x14ac:dyDescent="0.2">
      <c r="A1465" s="118" t="s">
        <v>685</v>
      </c>
      <c r="B1465" s="119" t="s">
        <v>538</v>
      </c>
      <c r="C1465" s="118" t="s">
        <v>74</v>
      </c>
      <c r="D1465" s="118" t="s">
        <v>539</v>
      </c>
      <c r="E1465" s="120" t="s">
        <v>71</v>
      </c>
      <c r="F1465" s="121">
        <v>1</v>
      </c>
      <c r="G1465" s="122">
        <f>SUM(H1466:H1471)</f>
        <v>0</v>
      </c>
      <c r="H1465" s="122">
        <f>G1465*F1465</f>
        <v>0</v>
      </c>
    </row>
    <row r="1466" spans="1:8" ht="24" customHeight="1" x14ac:dyDescent="0.2">
      <c r="A1466" s="123" t="s">
        <v>686</v>
      </c>
      <c r="B1466" s="124" t="s">
        <v>936</v>
      </c>
      <c r="C1466" s="123" t="s">
        <v>74</v>
      </c>
      <c r="D1466" s="123" t="s">
        <v>937</v>
      </c>
      <c r="E1466" s="125" t="s">
        <v>711</v>
      </c>
      <c r="F1466" s="126">
        <v>0.308</v>
      </c>
      <c r="G1466" s="127"/>
      <c r="H1466" s="127">
        <f>TRUNC(G1466*F1466,2)</f>
        <v>0</v>
      </c>
    </row>
    <row r="1467" spans="1:8" ht="24" customHeight="1" x14ac:dyDescent="0.2">
      <c r="A1467" s="123" t="s">
        <v>686</v>
      </c>
      <c r="B1467" s="124" t="s">
        <v>800</v>
      </c>
      <c r="C1467" s="123" t="s">
        <v>74</v>
      </c>
      <c r="D1467" s="123" t="s">
        <v>801</v>
      </c>
      <c r="E1467" s="125" t="s">
        <v>711</v>
      </c>
      <c r="F1467" s="126">
        <v>0.308</v>
      </c>
      <c r="G1467" s="127"/>
      <c r="H1467" s="127">
        <f t="shared" ref="H1467:H1471" si="126">TRUNC(G1467*F1467,2)</f>
        <v>0</v>
      </c>
    </row>
    <row r="1468" spans="1:8" ht="24" customHeight="1" x14ac:dyDescent="0.2">
      <c r="A1468" s="131" t="s">
        <v>699</v>
      </c>
      <c r="B1468" s="132" t="s">
        <v>1435</v>
      </c>
      <c r="C1468" s="131" t="s">
        <v>74</v>
      </c>
      <c r="D1468" s="131" t="s">
        <v>1436</v>
      </c>
      <c r="E1468" s="133" t="s">
        <v>71</v>
      </c>
      <c r="F1468" s="134">
        <v>1</v>
      </c>
      <c r="G1468" s="135"/>
      <c r="H1468" s="127">
        <f t="shared" si="126"/>
        <v>0</v>
      </c>
    </row>
    <row r="1469" spans="1:8" ht="24" customHeight="1" x14ac:dyDescent="0.2">
      <c r="A1469" s="131" t="s">
        <v>699</v>
      </c>
      <c r="B1469" s="132" t="s">
        <v>1421</v>
      </c>
      <c r="C1469" s="131" t="s">
        <v>74</v>
      </c>
      <c r="D1469" s="131" t="s">
        <v>1422</v>
      </c>
      <c r="E1469" s="133" t="s">
        <v>71</v>
      </c>
      <c r="F1469" s="134">
        <v>0.19400000000000001</v>
      </c>
      <c r="G1469" s="135"/>
      <c r="H1469" s="127">
        <f t="shared" si="126"/>
        <v>0</v>
      </c>
    </row>
    <row r="1470" spans="1:8" ht="24" customHeight="1" x14ac:dyDescent="0.2">
      <c r="A1470" s="131" t="s">
        <v>699</v>
      </c>
      <c r="B1470" s="132" t="s">
        <v>940</v>
      </c>
      <c r="C1470" s="131" t="s">
        <v>74</v>
      </c>
      <c r="D1470" s="131" t="s">
        <v>941</v>
      </c>
      <c r="E1470" s="133" t="s">
        <v>71</v>
      </c>
      <c r="F1470" s="134">
        <v>3.1E-2</v>
      </c>
      <c r="G1470" s="135"/>
      <c r="H1470" s="127">
        <f t="shared" si="126"/>
        <v>0</v>
      </c>
    </row>
    <row r="1471" spans="1:8" ht="24" customHeight="1" x14ac:dyDescent="0.2">
      <c r="A1471" s="131" t="s">
        <v>699</v>
      </c>
      <c r="B1471" s="132" t="s">
        <v>942</v>
      </c>
      <c r="C1471" s="131" t="s">
        <v>74</v>
      </c>
      <c r="D1471" s="131" t="s">
        <v>943</v>
      </c>
      <c r="E1471" s="133" t="s">
        <v>71</v>
      </c>
      <c r="F1471" s="134">
        <v>5.1999999999999998E-2</v>
      </c>
      <c r="G1471" s="135"/>
      <c r="H1471" s="127">
        <f t="shared" si="126"/>
        <v>0</v>
      </c>
    </row>
    <row r="1472" spans="1:8" x14ac:dyDescent="0.2">
      <c r="A1472" s="128"/>
      <c r="B1472" s="128"/>
      <c r="C1472" s="128"/>
      <c r="D1472" s="128"/>
      <c r="E1472" s="128"/>
      <c r="F1472" s="129"/>
      <c r="G1472" s="128"/>
      <c r="H1472" s="129"/>
    </row>
    <row r="1473" spans="1:8" ht="15" thickBot="1" x14ac:dyDescent="0.25">
      <c r="A1473" s="128"/>
      <c r="B1473" s="128"/>
      <c r="C1473" s="128"/>
      <c r="D1473" s="128"/>
      <c r="E1473" s="128"/>
      <c r="F1473" s="228"/>
      <c r="G1473" s="228"/>
      <c r="H1473" s="129"/>
    </row>
    <row r="1474" spans="1:8" ht="0.95" customHeight="1" thickTop="1" x14ac:dyDescent="0.2">
      <c r="A1474" s="130"/>
      <c r="B1474" s="130"/>
      <c r="C1474" s="130"/>
      <c r="D1474" s="130"/>
      <c r="E1474" s="130"/>
      <c r="F1474" s="130"/>
      <c r="G1474" s="130"/>
      <c r="H1474" s="130"/>
    </row>
    <row r="1475" spans="1:8" ht="18" customHeight="1" x14ac:dyDescent="0.2">
      <c r="A1475" s="115" t="s">
        <v>540</v>
      </c>
      <c r="B1475" s="116" t="s">
        <v>53</v>
      </c>
      <c r="C1475" s="115" t="s">
        <v>54</v>
      </c>
      <c r="D1475" s="115" t="s">
        <v>55</v>
      </c>
      <c r="E1475" s="117" t="s">
        <v>56</v>
      </c>
      <c r="F1475" s="116" t="s">
        <v>57</v>
      </c>
      <c r="G1475" s="116" t="s">
        <v>58</v>
      </c>
      <c r="H1475" s="116" t="s">
        <v>60</v>
      </c>
    </row>
    <row r="1476" spans="1:8" ht="24" customHeight="1" x14ac:dyDescent="0.2">
      <c r="A1476" s="118" t="s">
        <v>685</v>
      </c>
      <c r="B1476" s="119" t="s">
        <v>541</v>
      </c>
      <c r="C1476" s="118" t="s">
        <v>74</v>
      </c>
      <c r="D1476" s="118" t="s">
        <v>542</v>
      </c>
      <c r="E1476" s="120" t="s">
        <v>71</v>
      </c>
      <c r="F1476" s="121">
        <v>1</v>
      </c>
      <c r="G1476" s="122">
        <f>SUM(H1477:H1482)</f>
        <v>0</v>
      </c>
      <c r="H1476" s="122">
        <f>G1476*F1476</f>
        <v>0</v>
      </c>
    </row>
    <row r="1477" spans="1:8" ht="24" customHeight="1" x14ac:dyDescent="0.2">
      <c r="A1477" s="123" t="s">
        <v>686</v>
      </c>
      <c r="B1477" s="124" t="s">
        <v>936</v>
      </c>
      <c r="C1477" s="123" t="s">
        <v>74</v>
      </c>
      <c r="D1477" s="123" t="s">
        <v>937</v>
      </c>
      <c r="E1477" s="125" t="s">
        <v>711</v>
      </c>
      <c r="F1477" s="126">
        <v>7.1999999999999995E-2</v>
      </c>
      <c r="G1477" s="127"/>
      <c r="H1477" s="127">
        <f>TRUNC(G1477*F1477,2)</f>
        <v>0</v>
      </c>
    </row>
    <row r="1478" spans="1:8" ht="24" customHeight="1" x14ac:dyDescent="0.2">
      <c r="A1478" s="123" t="s">
        <v>686</v>
      </c>
      <c r="B1478" s="124" t="s">
        <v>800</v>
      </c>
      <c r="C1478" s="123" t="s">
        <v>74</v>
      </c>
      <c r="D1478" s="123" t="s">
        <v>801</v>
      </c>
      <c r="E1478" s="125" t="s">
        <v>711</v>
      </c>
      <c r="F1478" s="126">
        <v>7.1999999999999995E-2</v>
      </c>
      <c r="G1478" s="127"/>
      <c r="H1478" s="127">
        <f t="shared" ref="H1478:H1482" si="127">TRUNC(G1478*F1478,2)</f>
        <v>0</v>
      </c>
    </row>
    <row r="1479" spans="1:8" ht="24" customHeight="1" x14ac:dyDescent="0.2">
      <c r="A1479" s="131" t="s">
        <v>699</v>
      </c>
      <c r="B1479" s="132" t="s">
        <v>938</v>
      </c>
      <c r="C1479" s="131" t="s">
        <v>74</v>
      </c>
      <c r="D1479" s="131" t="s">
        <v>939</v>
      </c>
      <c r="E1479" s="133" t="s">
        <v>71</v>
      </c>
      <c r="F1479" s="134">
        <v>1.7999999999999999E-2</v>
      </c>
      <c r="G1479" s="135"/>
      <c r="H1479" s="127">
        <f t="shared" si="127"/>
        <v>0</v>
      </c>
    </row>
    <row r="1480" spans="1:8" ht="24" customHeight="1" x14ac:dyDescent="0.2">
      <c r="A1480" s="131" t="s">
        <v>699</v>
      </c>
      <c r="B1480" s="132" t="s">
        <v>940</v>
      </c>
      <c r="C1480" s="131" t="s">
        <v>74</v>
      </c>
      <c r="D1480" s="131" t="s">
        <v>941</v>
      </c>
      <c r="E1480" s="133" t="s">
        <v>71</v>
      </c>
      <c r="F1480" s="134">
        <v>2.4E-2</v>
      </c>
      <c r="G1480" s="135"/>
      <c r="H1480" s="127">
        <f t="shared" si="127"/>
        <v>0</v>
      </c>
    </row>
    <row r="1481" spans="1:8" ht="24" customHeight="1" x14ac:dyDescent="0.2">
      <c r="A1481" s="131" t="s">
        <v>699</v>
      </c>
      <c r="B1481" s="132" t="s">
        <v>942</v>
      </c>
      <c r="C1481" s="131" t="s">
        <v>74</v>
      </c>
      <c r="D1481" s="131" t="s">
        <v>943</v>
      </c>
      <c r="E1481" s="133" t="s">
        <v>71</v>
      </c>
      <c r="F1481" s="134">
        <v>2.1999999999999999E-2</v>
      </c>
      <c r="G1481" s="135"/>
      <c r="H1481" s="127">
        <f t="shared" si="127"/>
        <v>0</v>
      </c>
    </row>
    <row r="1482" spans="1:8" ht="24" customHeight="1" x14ac:dyDescent="0.2">
      <c r="A1482" s="131" t="s">
        <v>699</v>
      </c>
      <c r="B1482" s="132" t="s">
        <v>1437</v>
      </c>
      <c r="C1482" s="131" t="s">
        <v>74</v>
      </c>
      <c r="D1482" s="131" t="s">
        <v>1438</v>
      </c>
      <c r="E1482" s="133" t="s">
        <v>71</v>
      </c>
      <c r="F1482" s="134">
        <v>1</v>
      </c>
      <c r="G1482" s="135"/>
      <c r="H1482" s="127">
        <f t="shared" si="127"/>
        <v>0</v>
      </c>
    </row>
    <row r="1483" spans="1:8" x14ac:dyDescent="0.2">
      <c r="A1483" s="128"/>
      <c r="B1483" s="128"/>
      <c r="C1483" s="128"/>
      <c r="D1483" s="128"/>
      <c r="E1483" s="128"/>
      <c r="F1483" s="129"/>
      <c r="G1483" s="128"/>
      <c r="H1483" s="129"/>
    </row>
    <row r="1484" spans="1:8" ht="15" thickBot="1" x14ac:dyDescent="0.25">
      <c r="A1484" s="128"/>
      <c r="B1484" s="128"/>
      <c r="C1484" s="128"/>
      <c r="D1484" s="128"/>
      <c r="E1484" s="128"/>
      <c r="F1484" s="228"/>
      <c r="G1484" s="228"/>
      <c r="H1484" s="129"/>
    </row>
    <row r="1485" spans="1:8" ht="0.95" customHeight="1" thickTop="1" x14ac:dyDescent="0.2">
      <c r="A1485" s="130"/>
      <c r="B1485" s="130"/>
      <c r="C1485" s="130"/>
      <c r="D1485" s="130"/>
      <c r="E1485" s="130"/>
      <c r="F1485" s="130"/>
      <c r="G1485" s="130"/>
      <c r="H1485" s="130"/>
    </row>
    <row r="1486" spans="1:8" ht="18" customHeight="1" x14ac:dyDescent="0.2">
      <c r="A1486" s="150" t="s">
        <v>544</v>
      </c>
      <c r="B1486" s="151" t="s">
        <v>53</v>
      </c>
      <c r="C1486" s="150" t="s">
        <v>54</v>
      </c>
      <c r="D1486" s="150" t="s">
        <v>55</v>
      </c>
      <c r="E1486" s="152" t="s">
        <v>56</v>
      </c>
      <c r="F1486" s="151" t="s">
        <v>57</v>
      </c>
      <c r="G1486" s="151" t="s">
        <v>58</v>
      </c>
      <c r="H1486" s="151" t="s">
        <v>60</v>
      </c>
    </row>
    <row r="1487" spans="1:8" ht="48" customHeight="1" x14ac:dyDescent="0.2">
      <c r="A1487" s="118" t="s">
        <v>685</v>
      </c>
      <c r="B1487" s="119" t="s">
        <v>545</v>
      </c>
      <c r="C1487" s="118" t="s">
        <v>74</v>
      </c>
      <c r="D1487" s="118" t="s">
        <v>546</v>
      </c>
      <c r="E1487" s="120" t="s">
        <v>71</v>
      </c>
      <c r="F1487" s="121">
        <v>1</v>
      </c>
      <c r="G1487" s="122">
        <f>SUM(H1488:H1499)</f>
        <v>0</v>
      </c>
      <c r="H1487" s="122">
        <f>G1487*F1487</f>
        <v>0</v>
      </c>
    </row>
    <row r="1488" spans="1:8" ht="24" customHeight="1" x14ac:dyDescent="0.2">
      <c r="A1488" s="123" t="s">
        <v>686</v>
      </c>
      <c r="B1488" s="124" t="s">
        <v>936</v>
      </c>
      <c r="C1488" s="123" t="s">
        <v>74</v>
      </c>
      <c r="D1488" s="123" t="s">
        <v>937</v>
      </c>
      <c r="E1488" s="125" t="s">
        <v>711</v>
      </c>
      <c r="F1488" s="126">
        <v>1.6113999999999999</v>
      </c>
      <c r="G1488" s="127"/>
      <c r="H1488" s="127">
        <f>TRUNC(G1488*F1488,2)</f>
        <v>0</v>
      </c>
    </row>
    <row r="1489" spans="1:8" ht="24" customHeight="1" x14ac:dyDescent="0.2">
      <c r="A1489" s="123" t="s">
        <v>686</v>
      </c>
      <c r="B1489" s="124" t="s">
        <v>800</v>
      </c>
      <c r="C1489" s="123" t="s">
        <v>74</v>
      </c>
      <c r="D1489" s="123" t="s">
        <v>801</v>
      </c>
      <c r="E1489" s="125" t="s">
        <v>711</v>
      </c>
      <c r="F1489" s="126">
        <v>1.6113999999999999</v>
      </c>
      <c r="G1489" s="127"/>
      <c r="H1489" s="127">
        <f t="shared" ref="H1489:H1499" si="128">TRUNC(G1489*F1489,2)</f>
        <v>0</v>
      </c>
    </row>
    <row r="1490" spans="1:8" ht="24" customHeight="1" x14ac:dyDescent="0.2">
      <c r="A1490" s="131" t="s">
        <v>699</v>
      </c>
      <c r="B1490" s="132" t="s">
        <v>1439</v>
      </c>
      <c r="C1490" s="131" t="s">
        <v>74</v>
      </c>
      <c r="D1490" s="131" t="s">
        <v>1440</v>
      </c>
      <c r="E1490" s="133" t="s">
        <v>71</v>
      </c>
      <c r="F1490" s="134">
        <v>2</v>
      </c>
      <c r="G1490" s="135"/>
      <c r="H1490" s="127">
        <f t="shared" si="128"/>
        <v>0</v>
      </c>
    </row>
    <row r="1491" spans="1:8" ht="24" customHeight="1" x14ac:dyDescent="0.2">
      <c r="A1491" s="131" t="s">
        <v>699</v>
      </c>
      <c r="B1491" s="132" t="s">
        <v>1421</v>
      </c>
      <c r="C1491" s="131" t="s">
        <v>74</v>
      </c>
      <c r="D1491" s="131" t="s">
        <v>1422</v>
      </c>
      <c r="E1491" s="133" t="s">
        <v>71</v>
      </c>
      <c r="F1491" s="134">
        <v>0.51039999999999996</v>
      </c>
      <c r="G1491" s="135"/>
      <c r="H1491" s="127">
        <f t="shared" si="128"/>
        <v>0</v>
      </c>
    </row>
    <row r="1492" spans="1:8" ht="24" customHeight="1" x14ac:dyDescent="0.2">
      <c r="A1492" s="131" t="s">
        <v>699</v>
      </c>
      <c r="B1492" s="132" t="s">
        <v>1441</v>
      </c>
      <c r="C1492" s="131" t="s">
        <v>74</v>
      </c>
      <c r="D1492" s="131" t="s">
        <v>1442</v>
      </c>
      <c r="E1492" s="133" t="s">
        <v>71</v>
      </c>
      <c r="F1492" s="134">
        <v>1</v>
      </c>
      <c r="G1492" s="135"/>
      <c r="H1492" s="127">
        <f t="shared" si="128"/>
        <v>0</v>
      </c>
    </row>
    <row r="1493" spans="1:8" ht="24" customHeight="1" x14ac:dyDescent="0.2">
      <c r="A1493" s="131" t="s">
        <v>699</v>
      </c>
      <c r="B1493" s="132" t="s">
        <v>1413</v>
      </c>
      <c r="C1493" s="131" t="s">
        <v>74</v>
      </c>
      <c r="D1493" s="131" t="s">
        <v>1414</v>
      </c>
      <c r="E1493" s="133" t="s">
        <v>71</v>
      </c>
      <c r="F1493" s="134">
        <v>2</v>
      </c>
      <c r="G1493" s="135"/>
      <c r="H1493" s="127">
        <f t="shared" si="128"/>
        <v>0</v>
      </c>
    </row>
    <row r="1494" spans="1:8" ht="24" customHeight="1" x14ac:dyDescent="0.2">
      <c r="A1494" s="131" t="s">
        <v>699</v>
      </c>
      <c r="B1494" s="132" t="s">
        <v>1443</v>
      </c>
      <c r="C1494" s="131" t="s">
        <v>74</v>
      </c>
      <c r="D1494" s="131" t="s">
        <v>1444</v>
      </c>
      <c r="E1494" s="133" t="s">
        <v>71</v>
      </c>
      <c r="F1494" s="134">
        <v>2</v>
      </c>
      <c r="G1494" s="135"/>
      <c r="H1494" s="127">
        <f t="shared" si="128"/>
        <v>0</v>
      </c>
    </row>
    <row r="1495" spans="1:8" ht="24" customHeight="1" x14ac:dyDescent="0.2">
      <c r="A1495" s="131" t="s">
        <v>699</v>
      </c>
      <c r="B1495" s="132" t="s">
        <v>940</v>
      </c>
      <c r="C1495" s="131" t="s">
        <v>74</v>
      </c>
      <c r="D1495" s="131" t="s">
        <v>941</v>
      </c>
      <c r="E1495" s="133" t="s">
        <v>71</v>
      </c>
      <c r="F1495" s="134">
        <v>0.49</v>
      </c>
      <c r="G1495" s="135"/>
      <c r="H1495" s="127">
        <f t="shared" si="128"/>
        <v>0</v>
      </c>
    </row>
    <row r="1496" spans="1:8" ht="24" customHeight="1" x14ac:dyDescent="0.2">
      <c r="A1496" s="131" t="s">
        <v>699</v>
      </c>
      <c r="B1496" s="132" t="s">
        <v>1445</v>
      </c>
      <c r="C1496" s="131" t="s">
        <v>74</v>
      </c>
      <c r="D1496" s="131" t="s">
        <v>1446</v>
      </c>
      <c r="E1496" s="133" t="s">
        <v>71</v>
      </c>
      <c r="F1496" s="134">
        <v>1</v>
      </c>
      <c r="G1496" s="135"/>
      <c r="H1496" s="127">
        <f t="shared" si="128"/>
        <v>0</v>
      </c>
    </row>
    <row r="1497" spans="1:8" ht="24" customHeight="1" x14ac:dyDescent="0.2">
      <c r="A1497" s="131" t="s">
        <v>699</v>
      </c>
      <c r="B1497" s="132" t="s">
        <v>942</v>
      </c>
      <c r="C1497" s="131" t="s">
        <v>74</v>
      </c>
      <c r="D1497" s="131" t="s">
        <v>943</v>
      </c>
      <c r="E1497" s="133" t="s">
        <v>71</v>
      </c>
      <c r="F1497" s="134">
        <v>0.127</v>
      </c>
      <c r="G1497" s="135"/>
      <c r="H1497" s="127">
        <f t="shared" si="128"/>
        <v>0</v>
      </c>
    </row>
    <row r="1498" spans="1:8" ht="24" customHeight="1" x14ac:dyDescent="0.2">
      <c r="A1498" s="131" t="s">
        <v>699</v>
      </c>
      <c r="B1498" s="132" t="s">
        <v>1411</v>
      </c>
      <c r="C1498" s="131" t="s">
        <v>74</v>
      </c>
      <c r="D1498" s="131" t="s">
        <v>1412</v>
      </c>
      <c r="E1498" s="133" t="s">
        <v>167</v>
      </c>
      <c r="F1498" s="134">
        <v>3.0251999999999999</v>
      </c>
      <c r="G1498" s="135"/>
      <c r="H1498" s="127">
        <f t="shared" si="128"/>
        <v>0</v>
      </c>
    </row>
    <row r="1499" spans="1:8" ht="24" customHeight="1" x14ac:dyDescent="0.2">
      <c r="A1499" s="131" t="s">
        <v>699</v>
      </c>
      <c r="B1499" s="132" t="s">
        <v>1427</v>
      </c>
      <c r="C1499" s="131" t="s">
        <v>74</v>
      </c>
      <c r="D1499" s="131" t="s">
        <v>1428</v>
      </c>
      <c r="E1499" s="133" t="s">
        <v>167</v>
      </c>
      <c r="F1499" s="134">
        <v>0.95530000000000004</v>
      </c>
      <c r="G1499" s="135"/>
      <c r="H1499" s="127">
        <f t="shared" si="128"/>
        <v>0</v>
      </c>
    </row>
    <row r="1500" spans="1:8" x14ac:dyDescent="0.2">
      <c r="A1500" s="128"/>
      <c r="B1500" s="128"/>
      <c r="C1500" s="128"/>
      <c r="D1500" s="128"/>
      <c r="E1500" s="128"/>
      <c r="F1500" s="129"/>
      <c r="G1500" s="128"/>
      <c r="H1500" s="129"/>
    </row>
    <row r="1501" spans="1:8" ht="15" thickBot="1" x14ac:dyDescent="0.25">
      <c r="A1501" s="128"/>
      <c r="B1501" s="128"/>
      <c r="C1501" s="128"/>
      <c r="D1501" s="128"/>
      <c r="E1501" s="128"/>
      <c r="F1501" s="228"/>
      <c r="G1501" s="228"/>
      <c r="H1501" s="129"/>
    </row>
    <row r="1502" spans="1:8" ht="0.95" customHeight="1" thickTop="1" x14ac:dyDescent="0.2">
      <c r="A1502" s="130"/>
      <c r="B1502" s="130"/>
      <c r="C1502" s="130"/>
      <c r="D1502" s="130"/>
      <c r="E1502" s="130"/>
      <c r="F1502" s="130"/>
      <c r="G1502" s="130"/>
      <c r="H1502" s="130"/>
    </row>
    <row r="1503" spans="1:8" ht="18" customHeight="1" x14ac:dyDescent="0.2">
      <c r="A1503" s="115" t="s">
        <v>547</v>
      </c>
      <c r="B1503" s="116" t="s">
        <v>53</v>
      </c>
      <c r="C1503" s="115" t="s">
        <v>54</v>
      </c>
      <c r="D1503" s="115" t="s">
        <v>55</v>
      </c>
      <c r="E1503" s="117" t="s">
        <v>56</v>
      </c>
      <c r="F1503" s="116" t="s">
        <v>57</v>
      </c>
      <c r="G1503" s="116" t="s">
        <v>58</v>
      </c>
      <c r="H1503" s="116" t="s">
        <v>60</v>
      </c>
    </row>
    <row r="1504" spans="1:8" ht="24" customHeight="1" x14ac:dyDescent="0.2">
      <c r="A1504" s="118" t="s">
        <v>685</v>
      </c>
      <c r="B1504" s="119" t="s">
        <v>548</v>
      </c>
      <c r="C1504" s="118" t="s">
        <v>74</v>
      </c>
      <c r="D1504" s="118" t="s">
        <v>549</v>
      </c>
      <c r="E1504" s="120" t="s">
        <v>71</v>
      </c>
      <c r="F1504" s="121">
        <v>1</v>
      </c>
      <c r="G1504" s="122">
        <f>SUM(H1505:H1517)</f>
        <v>0</v>
      </c>
      <c r="H1504" s="122">
        <f>G1504*F1504</f>
        <v>0</v>
      </c>
    </row>
    <row r="1505" spans="1:8" ht="24" customHeight="1" x14ac:dyDescent="0.2">
      <c r="A1505" s="123" t="s">
        <v>686</v>
      </c>
      <c r="B1505" s="124" t="s">
        <v>1017</v>
      </c>
      <c r="C1505" s="123" t="s">
        <v>74</v>
      </c>
      <c r="D1505" s="123" t="s">
        <v>1018</v>
      </c>
      <c r="E1505" s="125" t="s">
        <v>711</v>
      </c>
      <c r="F1505" s="126">
        <v>16.399999999999999</v>
      </c>
      <c r="G1505" s="127"/>
      <c r="H1505" s="127">
        <f>TRUNC(G1505*F1505,2)</f>
        <v>0</v>
      </c>
    </row>
    <row r="1506" spans="1:8" ht="24" customHeight="1" x14ac:dyDescent="0.2">
      <c r="A1506" s="123" t="s">
        <v>686</v>
      </c>
      <c r="B1506" s="124" t="s">
        <v>1092</v>
      </c>
      <c r="C1506" s="123" t="s">
        <v>74</v>
      </c>
      <c r="D1506" s="123" t="s">
        <v>1093</v>
      </c>
      <c r="E1506" s="125" t="s">
        <v>711</v>
      </c>
      <c r="F1506" s="126">
        <v>14.2</v>
      </c>
      <c r="G1506" s="127"/>
      <c r="H1506" s="127">
        <f t="shared" ref="H1506:H1517" si="129">TRUNC(G1506*F1506,2)</f>
        <v>0</v>
      </c>
    </row>
    <row r="1507" spans="1:8" ht="24" customHeight="1" x14ac:dyDescent="0.2">
      <c r="A1507" s="123" t="s">
        <v>686</v>
      </c>
      <c r="B1507" s="124" t="s">
        <v>802</v>
      </c>
      <c r="C1507" s="123" t="s">
        <v>74</v>
      </c>
      <c r="D1507" s="123" t="s">
        <v>803</v>
      </c>
      <c r="E1507" s="125" t="s">
        <v>711</v>
      </c>
      <c r="F1507" s="126">
        <v>14.2</v>
      </c>
      <c r="G1507" s="127"/>
      <c r="H1507" s="127">
        <f t="shared" si="129"/>
        <v>0</v>
      </c>
    </row>
    <row r="1508" spans="1:8" ht="24" customHeight="1" x14ac:dyDescent="0.2">
      <c r="A1508" s="123" t="s">
        <v>686</v>
      </c>
      <c r="B1508" s="124" t="s">
        <v>1447</v>
      </c>
      <c r="C1508" s="123" t="s">
        <v>74</v>
      </c>
      <c r="D1508" s="123" t="s">
        <v>1448</v>
      </c>
      <c r="E1508" s="125" t="s">
        <v>711</v>
      </c>
      <c r="F1508" s="126">
        <v>12.2</v>
      </c>
      <c r="G1508" s="127"/>
      <c r="H1508" s="127">
        <f t="shared" si="129"/>
        <v>0</v>
      </c>
    </row>
    <row r="1509" spans="1:8" ht="36" customHeight="1" x14ac:dyDescent="0.2">
      <c r="A1509" s="131" t="s">
        <v>699</v>
      </c>
      <c r="B1509" s="132" t="s">
        <v>1449</v>
      </c>
      <c r="C1509" s="131" t="s">
        <v>74</v>
      </c>
      <c r="D1509" s="131" t="s">
        <v>1575</v>
      </c>
      <c r="E1509" s="133" t="s">
        <v>167</v>
      </c>
      <c r="F1509" s="134">
        <v>30</v>
      </c>
      <c r="G1509" s="135"/>
      <c r="H1509" s="127">
        <f t="shared" si="129"/>
        <v>0</v>
      </c>
    </row>
    <row r="1510" spans="1:8" ht="24" customHeight="1" x14ac:dyDescent="0.2">
      <c r="A1510" s="131" t="s">
        <v>699</v>
      </c>
      <c r="B1510" s="132" t="s">
        <v>1450</v>
      </c>
      <c r="C1510" s="131" t="s">
        <v>74</v>
      </c>
      <c r="D1510" s="131" t="s">
        <v>1451</v>
      </c>
      <c r="E1510" s="133" t="s">
        <v>71</v>
      </c>
      <c r="F1510" s="134">
        <v>2</v>
      </c>
      <c r="G1510" s="135"/>
      <c r="H1510" s="127">
        <f t="shared" si="129"/>
        <v>0</v>
      </c>
    </row>
    <row r="1511" spans="1:8" ht="24" customHeight="1" x14ac:dyDescent="0.2">
      <c r="A1511" s="131" t="s">
        <v>699</v>
      </c>
      <c r="B1511" s="132" t="s">
        <v>1213</v>
      </c>
      <c r="C1511" s="131" t="s">
        <v>74</v>
      </c>
      <c r="D1511" s="131" t="s">
        <v>1214</v>
      </c>
      <c r="E1511" s="133" t="s">
        <v>71</v>
      </c>
      <c r="F1511" s="134">
        <v>2</v>
      </c>
      <c r="G1511" s="135"/>
      <c r="H1511" s="127">
        <f t="shared" si="129"/>
        <v>0</v>
      </c>
    </row>
    <row r="1512" spans="1:8" ht="48" customHeight="1" x14ac:dyDescent="0.2">
      <c r="A1512" s="131" t="s">
        <v>699</v>
      </c>
      <c r="B1512" s="132" t="s">
        <v>670</v>
      </c>
      <c r="C1512" s="131" t="s">
        <v>74</v>
      </c>
      <c r="D1512" s="131" t="s">
        <v>671</v>
      </c>
      <c r="E1512" s="133" t="s">
        <v>71</v>
      </c>
      <c r="F1512" s="134">
        <v>2</v>
      </c>
      <c r="G1512" s="135"/>
      <c r="H1512" s="127">
        <f t="shared" si="129"/>
        <v>0</v>
      </c>
    </row>
    <row r="1513" spans="1:8" ht="24" customHeight="1" x14ac:dyDescent="0.2">
      <c r="A1513" s="131" t="s">
        <v>699</v>
      </c>
      <c r="B1513" s="132" t="s">
        <v>1452</v>
      </c>
      <c r="C1513" s="131" t="s">
        <v>74</v>
      </c>
      <c r="D1513" s="131" t="s">
        <v>1453</v>
      </c>
      <c r="E1513" s="133" t="s">
        <v>71</v>
      </c>
      <c r="F1513" s="134">
        <v>2</v>
      </c>
      <c r="G1513" s="135"/>
      <c r="H1513" s="127">
        <f t="shared" si="129"/>
        <v>0</v>
      </c>
    </row>
    <row r="1514" spans="1:8" ht="36" customHeight="1" x14ac:dyDescent="0.2">
      <c r="A1514" s="131" t="s">
        <v>699</v>
      </c>
      <c r="B1514" s="132" t="s">
        <v>1454</v>
      </c>
      <c r="C1514" s="131" t="s">
        <v>74</v>
      </c>
      <c r="D1514" s="131" t="s">
        <v>1455</v>
      </c>
      <c r="E1514" s="133" t="s">
        <v>71</v>
      </c>
      <c r="F1514" s="134">
        <v>1</v>
      </c>
      <c r="G1514" s="135"/>
      <c r="H1514" s="127">
        <f t="shared" si="129"/>
        <v>0</v>
      </c>
    </row>
    <row r="1515" spans="1:8" ht="24" customHeight="1" x14ac:dyDescent="0.2">
      <c r="A1515" s="131" t="s">
        <v>699</v>
      </c>
      <c r="B1515" s="132" t="s">
        <v>1456</v>
      </c>
      <c r="C1515" s="131" t="s">
        <v>74</v>
      </c>
      <c r="D1515" s="131" t="s">
        <v>1457</v>
      </c>
      <c r="E1515" s="133" t="s">
        <v>71</v>
      </c>
      <c r="F1515" s="134">
        <v>4</v>
      </c>
      <c r="G1515" s="135"/>
      <c r="H1515" s="127">
        <f t="shared" si="129"/>
        <v>0</v>
      </c>
    </row>
    <row r="1516" spans="1:8" ht="24" customHeight="1" x14ac:dyDescent="0.2">
      <c r="A1516" s="131" t="s">
        <v>699</v>
      </c>
      <c r="B1516" s="132" t="s">
        <v>1458</v>
      </c>
      <c r="C1516" s="131" t="s">
        <v>74</v>
      </c>
      <c r="D1516" s="131" t="s">
        <v>1459</v>
      </c>
      <c r="E1516" s="133" t="s">
        <v>167</v>
      </c>
      <c r="F1516" s="134">
        <v>36</v>
      </c>
      <c r="G1516" s="135"/>
      <c r="H1516" s="127">
        <f t="shared" si="129"/>
        <v>0</v>
      </c>
    </row>
    <row r="1517" spans="1:8" ht="24" customHeight="1" x14ac:dyDescent="0.2">
      <c r="A1517" s="131" t="s">
        <v>699</v>
      </c>
      <c r="B1517" s="132" t="s">
        <v>1110</v>
      </c>
      <c r="C1517" s="131" t="s">
        <v>74</v>
      </c>
      <c r="D1517" s="131" t="s">
        <v>1111</v>
      </c>
      <c r="E1517" s="133" t="s">
        <v>71</v>
      </c>
      <c r="F1517" s="134">
        <v>0.6</v>
      </c>
      <c r="G1517" s="135"/>
      <c r="H1517" s="127">
        <f t="shared" si="129"/>
        <v>0</v>
      </c>
    </row>
    <row r="1518" spans="1:8" x14ac:dyDescent="0.2">
      <c r="A1518" s="128"/>
      <c r="B1518" s="128"/>
      <c r="C1518" s="128"/>
      <c r="D1518" s="128"/>
      <c r="E1518" s="128"/>
      <c r="F1518" s="129"/>
      <c r="G1518" s="128"/>
      <c r="H1518" s="129"/>
    </row>
    <row r="1519" spans="1:8" ht="15" thickBot="1" x14ac:dyDescent="0.25">
      <c r="A1519" s="128"/>
      <c r="B1519" s="128"/>
      <c r="C1519" s="128"/>
      <c r="D1519" s="128"/>
      <c r="E1519" s="128"/>
      <c r="F1519" s="228"/>
      <c r="G1519" s="228"/>
      <c r="H1519" s="129"/>
    </row>
    <row r="1520" spans="1:8" ht="0.95" customHeight="1" thickTop="1" x14ac:dyDescent="0.2">
      <c r="A1520" s="130"/>
      <c r="B1520" s="130"/>
      <c r="C1520" s="130"/>
      <c r="D1520" s="130"/>
      <c r="E1520" s="130"/>
      <c r="F1520" s="130"/>
      <c r="G1520" s="130"/>
      <c r="H1520" s="130"/>
    </row>
    <row r="1521" spans="1:8" ht="18" customHeight="1" x14ac:dyDescent="0.2">
      <c r="A1521" s="150" t="s">
        <v>550</v>
      </c>
      <c r="B1521" s="151" t="s">
        <v>53</v>
      </c>
      <c r="C1521" s="150" t="s">
        <v>54</v>
      </c>
      <c r="D1521" s="150" t="s">
        <v>55</v>
      </c>
      <c r="E1521" s="152" t="s">
        <v>56</v>
      </c>
      <c r="F1521" s="151" t="s">
        <v>57</v>
      </c>
      <c r="G1521" s="151" t="s">
        <v>58</v>
      </c>
      <c r="H1521" s="151" t="s">
        <v>60</v>
      </c>
    </row>
    <row r="1522" spans="1:8" ht="48" customHeight="1" x14ac:dyDescent="0.2">
      <c r="A1522" s="118" t="s">
        <v>685</v>
      </c>
      <c r="B1522" s="119" t="s">
        <v>551</v>
      </c>
      <c r="C1522" s="118" t="s">
        <v>74</v>
      </c>
      <c r="D1522" s="118" t="s">
        <v>552</v>
      </c>
      <c r="E1522" s="120" t="s">
        <v>71</v>
      </c>
      <c r="F1522" s="121">
        <v>1</v>
      </c>
      <c r="G1522" s="122">
        <f>SUM(H1523:H1528)</f>
        <v>0</v>
      </c>
      <c r="H1522" s="122">
        <f>G1522*F1522</f>
        <v>0</v>
      </c>
    </row>
    <row r="1523" spans="1:8" ht="24" customHeight="1" x14ac:dyDescent="0.2">
      <c r="A1523" s="123" t="s">
        <v>686</v>
      </c>
      <c r="B1523" s="124" t="s">
        <v>936</v>
      </c>
      <c r="C1523" s="123" t="s">
        <v>74</v>
      </c>
      <c r="D1523" s="123" t="s">
        <v>937</v>
      </c>
      <c r="E1523" s="125" t="s">
        <v>711</v>
      </c>
      <c r="F1523" s="126">
        <v>0.159</v>
      </c>
      <c r="G1523" s="127"/>
      <c r="H1523" s="127">
        <f>TRUNC(G1523*F1523,2)</f>
        <v>0</v>
      </c>
    </row>
    <row r="1524" spans="1:8" ht="24" customHeight="1" x14ac:dyDescent="0.2">
      <c r="A1524" s="123" t="s">
        <v>686</v>
      </c>
      <c r="B1524" s="124" t="s">
        <v>800</v>
      </c>
      <c r="C1524" s="123" t="s">
        <v>74</v>
      </c>
      <c r="D1524" s="123" t="s">
        <v>801</v>
      </c>
      <c r="E1524" s="125" t="s">
        <v>711</v>
      </c>
      <c r="F1524" s="126">
        <v>0.159</v>
      </c>
      <c r="G1524" s="127"/>
      <c r="H1524" s="127">
        <f t="shared" ref="H1524:H1528" si="130">TRUNC(G1524*F1524,2)</f>
        <v>0</v>
      </c>
    </row>
    <row r="1525" spans="1:8" ht="24" customHeight="1" x14ac:dyDescent="0.2">
      <c r="A1525" s="131" t="s">
        <v>699</v>
      </c>
      <c r="B1525" s="132" t="s">
        <v>1421</v>
      </c>
      <c r="C1525" s="131" t="s">
        <v>74</v>
      </c>
      <c r="D1525" s="131" t="s">
        <v>1422</v>
      </c>
      <c r="E1525" s="133" t="s">
        <v>71</v>
      </c>
      <c r="F1525" s="134">
        <v>0.06</v>
      </c>
      <c r="G1525" s="135"/>
      <c r="H1525" s="127">
        <f t="shared" si="130"/>
        <v>0</v>
      </c>
    </row>
    <row r="1526" spans="1:8" ht="24" customHeight="1" x14ac:dyDescent="0.2">
      <c r="A1526" s="131" t="s">
        <v>699</v>
      </c>
      <c r="B1526" s="132" t="s">
        <v>940</v>
      </c>
      <c r="C1526" s="131" t="s">
        <v>74</v>
      </c>
      <c r="D1526" s="131" t="s">
        <v>941</v>
      </c>
      <c r="E1526" s="133" t="s">
        <v>71</v>
      </c>
      <c r="F1526" s="134">
        <v>2.4E-2</v>
      </c>
      <c r="G1526" s="135"/>
      <c r="H1526" s="127">
        <f t="shared" si="130"/>
        <v>0</v>
      </c>
    </row>
    <row r="1527" spans="1:8" ht="24" customHeight="1" x14ac:dyDescent="0.2">
      <c r="A1527" s="131" t="s">
        <v>699</v>
      </c>
      <c r="B1527" s="132" t="s">
        <v>942</v>
      </c>
      <c r="C1527" s="131" t="s">
        <v>74</v>
      </c>
      <c r="D1527" s="131" t="s">
        <v>943</v>
      </c>
      <c r="E1527" s="133" t="s">
        <v>71</v>
      </c>
      <c r="F1527" s="134">
        <v>1.4E-2</v>
      </c>
      <c r="G1527" s="135"/>
      <c r="H1527" s="127">
        <f t="shared" si="130"/>
        <v>0</v>
      </c>
    </row>
    <row r="1528" spans="1:8" ht="24" customHeight="1" x14ac:dyDescent="0.2">
      <c r="A1528" s="131" t="s">
        <v>699</v>
      </c>
      <c r="B1528" s="132" t="s">
        <v>1460</v>
      </c>
      <c r="C1528" s="131" t="s">
        <v>74</v>
      </c>
      <c r="D1528" s="131" t="s">
        <v>1461</v>
      </c>
      <c r="E1528" s="133" t="s">
        <v>71</v>
      </c>
      <c r="F1528" s="134">
        <v>1</v>
      </c>
      <c r="G1528" s="135"/>
      <c r="H1528" s="127">
        <f t="shared" si="130"/>
        <v>0</v>
      </c>
    </row>
    <row r="1529" spans="1:8" x14ac:dyDescent="0.2">
      <c r="A1529" s="128"/>
      <c r="B1529" s="128"/>
      <c r="C1529" s="128"/>
      <c r="D1529" s="128"/>
      <c r="E1529" s="128"/>
      <c r="F1529" s="129"/>
      <c r="G1529" s="128"/>
      <c r="H1529" s="129"/>
    </row>
    <row r="1530" spans="1:8" ht="15" thickBot="1" x14ac:dyDescent="0.25">
      <c r="A1530" s="128"/>
      <c r="B1530" s="128"/>
      <c r="C1530" s="128"/>
      <c r="D1530" s="128"/>
      <c r="E1530" s="128"/>
      <c r="F1530" s="228"/>
      <c r="G1530" s="228"/>
      <c r="H1530" s="129"/>
    </row>
    <row r="1531" spans="1:8" ht="0.95" customHeight="1" thickTop="1" x14ac:dyDescent="0.2">
      <c r="A1531" s="130"/>
      <c r="B1531" s="130"/>
      <c r="C1531" s="130"/>
      <c r="D1531" s="130"/>
      <c r="E1531" s="130"/>
      <c r="F1531" s="130"/>
      <c r="G1531" s="130"/>
      <c r="H1531" s="130"/>
    </row>
    <row r="1532" spans="1:8" ht="18" customHeight="1" x14ac:dyDescent="0.2">
      <c r="A1532" s="115" t="s">
        <v>553</v>
      </c>
      <c r="B1532" s="116" t="s">
        <v>53</v>
      </c>
      <c r="C1532" s="115" t="s">
        <v>54</v>
      </c>
      <c r="D1532" s="115" t="s">
        <v>55</v>
      </c>
      <c r="E1532" s="117" t="s">
        <v>56</v>
      </c>
      <c r="F1532" s="116" t="s">
        <v>57</v>
      </c>
      <c r="G1532" s="116" t="s">
        <v>58</v>
      </c>
      <c r="H1532" s="116" t="s">
        <v>60</v>
      </c>
    </row>
    <row r="1533" spans="1:8" ht="36" customHeight="1" x14ac:dyDescent="0.2">
      <c r="A1533" s="118" t="s">
        <v>685</v>
      </c>
      <c r="B1533" s="119" t="s">
        <v>554</v>
      </c>
      <c r="C1533" s="118" t="s">
        <v>74</v>
      </c>
      <c r="D1533" s="118" t="s">
        <v>555</v>
      </c>
      <c r="E1533" s="120" t="s">
        <v>167</v>
      </c>
      <c r="F1533" s="121">
        <v>1</v>
      </c>
      <c r="G1533" s="122">
        <f>SUM(H1534:H1537)</f>
        <v>0</v>
      </c>
      <c r="H1533" s="122">
        <f>G1533*F1533</f>
        <v>0</v>
      </c>
    </row>
    <row r="1534" spans="1:8" ht="24" customHeight="1" x14ac:dyDescent="0.2">
      <c r="A1534" s="123" t="s">
        <v>686</v>
      </c>
      <c r="B1534" s="124" t="s">
        <v>936</v>
      </c>
      <c r="C1534" s="123" t="s">
        <v>74</v>
      </c>
      <c r="D1534" s="123" t="s">
        <v>937</v>
      </c>
      <c r="E1534" s="125" t="s">
        <v>711</v>
      </c>
      <c r="F1534" s="126">
        <v>0.36899999999999999</v>
      </c>
      <c r="G1534" s="127"/>
      <c r="H1534" s="127">
        <f>TRUNC(G1534*F1534,2)</f>
        <v>0</v>
      </c>
    </row>
    <row r="1535" spans="1:8" ht="24" customHeight="1" x14ac:dyDescent="0.2">
      <c r="A1535" s="123" t="s">
        <v>686</v>
      </c>
      <c r="B1535" s="124" t="s">
        <v>800</v>
      </c>
      <c r="C1535" s="123" t="s">
        <v>74</v>
      </c>
      <c r="D1535" s="123" t="s">
        <v>801</v>
      </c>
      <c r="E1535" s="125" t="s">
        <v>711</v>
      </c>
      <c r="F1535" s="126">
        <v>0.36899999999999999</v>
      </c>
      <c r="G1535" s="127"/>
      <c r="H1535" s="127">
        <f t="shared" ref="H1535:H1537" si="131">TRUNC(G1535*F1535,2)</f>
        <v>0</v>
      </c>
    </row>
    <row r="1536" spans="1:8" ht="24" customHeight="1" x14ac:dyDescent="0.2">
      <c r="A1536" s="131" t="s">
        <v>699</v>
      </c>
      <c r="B1536" s="132" t="s">
        <v>940</v>
      </c>
      <c r="C1536" s="131" t="s">
        <v>74</v>
      </c>
      <c r="D1536" s="131" t="s">
        <v>941</v>
      </c>
      <c r="E1536" s="133" t="s">
        <v>71</v>
      </c>
      <c r="F1536" s="134">
        <v>0.123</v>
      </c>
      <c r="G1536" s="135"/>
      <c r="H1536" s="127">
        <f t="shared" si="131"/>
        <v>0</v>
      </c>
    </row>
    <row r="1537" spans="1:8" ht="24" customHeight="1" x14ac:dyDescent="0.2">
      <c r="A1537" s="131" t="s">
        <v>699</v>
      </c>
      <c r="B1537" s="132" t="s">
        <v>1462</v>
      </c>
      <c r="C1537" s="131" t="s">
        <v>74</v>
      </c>
      <c r="D1537" s="131" t="s">
        <v>1463</v>
      </c>
      <c r="E1537" s="133" t="s">
        <v>167</v>
      </c>
      <c r="F1537" s="134">
        <v>1.0609999999999999</v>
      </c>
      <c r="G1537" s="135"/>
      <c r="H1537" s="127">
        <f t="shared" si="131"/>
        <v>0</v>
      </c>
    </row>
    <row r="1538" spans="1:8" x14ac:dyDescent="0.2">
      <c r="A1538" s="128"/>
      <c r="B1538" s="128"/>
      <c r="C1538" s="128"/>
      <c r="D1538" s="128"/>
      <c r="E1538" s="128"/>
      <c r="F1538" s="129"/>
      <c r="G1538" s="128"/>
      <c r="H1538" s="129"/>
    </row>
    <row r="1539" spans="1:8" ht="15" thickBot="1" x14ac:dyDescent="0.25">
      <c r="A1539" s="128"/>
      <c r="B1539" s="128"/>
      <c r="C1539" s="128"/>
      <c r="D1539" s="128"/>
      <c r="E1539" s="128"/>
      <c r="F1539" s="228"/>
      <c r="G1539" s="228"/>
      <c r="H1539" s="129"/>
    </row>
    <row r="1540" spans="1:8" ht="0.95" customHeight="1" thickTop="1" x14ac:dyDescent="0.2">
      <c r="A1540" s="130"/>
      <c r="B1540" s="130"/>
      <c r="C1540" s="130"/>
      <c r="D1540" s="130"/>
      <c r="E1540" s="130"/>
      <c r="F1540" s="130"/>
      <c r="G1540" s="130"/>
      <c r="H1540" s="130"/>
    </row>
    <row r="1541" spans="1:8" ht="18" customHeight="1" x14ac:dyDescent="0.2">
      <c r="A1541" s="115" t="s">
        <v>556</v>
      </c>
      <c r="B1541" s="116" t="s">
        <v>53</v>
      </c>
      <c r="C1541" s="115" t="s">
        <v>54</v>
      </c>
      <c r="D1541" s="115" t="s">
        <v>55</v>
      </c>
      <c r="E1541" s="117" t="s">
        <v>56</v>
      </c>
      <c r="F1541" s="116" t="s">
        <v>57</v>
      </c>
      <c r="G1541" s="116" t="s">
        <v>58</v>
      </c>
      <c r="H1541" s="116" t="s">
        <v>60</v>
      </c>
    </row>
    <row r="1542" spans="1:8" ht="36" customHeight="1" x14ac:dyDescent="0.2">
      <c r="A1542" s="118" t="s">
        <v>685</v>
      </c>
      <c r="B1542" s="119" t="s">
        <v>557</v>
      </c>
      <c r="C1542" s="118" t="s">
        <v>74</v>
      </c>
      <c r="D1542" s="118" t="s">
        <v>558</v>
      </c>
      <c r="E1542" s="120" t="s">
        <v>71</v>
      </c>
      <c r="F1542" s="121">
        <v>1</v>
      </c>
      <c r="G1542" s="122">
        <f>SUM(H1543:H1548)</f>
        <v>0</v>
      </c>
      <c r="H1542" s="122">
        <f>G1542*F1542</f>
        <v>0</v>
      </c>
    </row>
    <row r="1543" spans="1:8" ht="24" customHeight="1" x14ac:dyDescent="0.2">
      <c r="A1543" s="123" t="s">
        <v>686</v>
      </c>
      <c r="B1543" s="124" t="s">
        <v>936</v>
      </c>
      <c r="C1543" s="123" t="s">
        <v>74</v>
      </c>
      <c r="D1543" s="123" t="s">
        <v>937</v>
      </c>
      <c r="E1543" s="125" t="s">
        <v>711</v>
      </c>
      <c r="F1543" s="126">
        <v>0.15</v>
      </c>
      <c r="G1543" s="127"/>
      <c r="H1543" s="127">
        <f>TRUNC(G1543*F1543,2)</f>
        <v>0</v>
      </c>
    </row>
    <row r="1544" spans="1:8" ht="24" customHeight="1" x14ac:dyDescent="0.2">
      <c r="A1544" s="123" t="s">
        <v>686</v>
      </c>
      <c r="B1544" s="124" t="s">
        <v>800</v>
      </c>
      <c r="C1544" s="123" t="s">
        <v>74</v>
      </c>
      <c r="D1544" s="123" t="s">
        <v>801</v>
      </c>
      <c r="E1544" s="125" t="s">
        <v>711</v>
      </c>
      <c r="F1544" s="126">
        <v>0.15</v>
      </c>
      <c r="G1544" s="127"/>
      <c r="H1544" s="127">
        <f t="shared" ref="H1544:H1548" si="132">TRUNC(G1544*F1544,2)</f>
        <v>0</v>
      </c>
    </row>
    <row r="1545" spans="1:8" ht="24" customHeight="1" x14ac:dyDescent="0.2">
      <c r="A1545" s="131" t="s">
        <v>699</v>
      </c>
      <c r="B1545" s="132" t="s">
        <v>938</v>
      </c>
      <c r="C1545" s="131" t="s">
        <v>74</v>
      </c>
      <c r="D1545" s="131" t="s">
        <v>939</v>
      </c>
      <c r="E1545" s="133" t="s">
        <v>71</v>
      </c>
      <c r="F1545" s="134">
        <v>7.0000000000000001E-3</v>
      </c>
      <c r="G1545" s="135"/>
      <c r="H1545" s="127">
        <f t="shared" si="132"/>
        <v>0</v>
      </c>
    </row>
    <row r="1546" spans="1:8" ht="24" customHeight="1" x14ac:dyDescent="0.2">
      <c r="A1546" s="131" t="s">
        <v>699</v>
      </c>
      <c r="B1546" s="132" t="s">
        <v>1464</v>
      </c>
      <c r="C1546" s="131" t="s">
        <v>74</v>
      </c>
      <c r="D1546" s="131" t="s">
        <v>1465</v>
      </c>
      <c r="E1546" s="133" t="s">
        <v>71</v>
      </c>
      <c r="F1546" s="134">
        <v>1</v>
      </c>
      <c r="G1546" s="135"/>
      <c r="H1546" s="127">
        <f t="shared" si="132"/>
        <v>0</v>
      </c>
    </row>
    <row r="1547" spans="1:8" ht="24" customHeight="1" x14ac:dyDescent="0.2">
      <c r="A1547" s="131" t="s">
        <v>699</v>
      </c>
      <c r="B1547" s="132" t="s">
        <v>940</v>
      </c>
      <c r="C1547" s="131" t="s">
        <v>74</v>
      </c>
      <c r="D1547" s="131" t="s">
        <v>941</v>
      </c>
      <c r="E1547" s="133" t="s">
        <v>71</v>
      </c>
      <c r="F1547" s="134">
        <v>0.05</v>
      </c>
      <c r="G1547" s="135"/>
      <c r="H1547" s="127">
        <f t="shared" si="132"/>
        <v>0</v>
      </c>
    </row>
    <row r="1548" spans="1:8" ht="24" customHeight="1" x14ac:dyDescent="0.2">
      <c r="A1548" s="131" t="s">
        <v>699</v>
      </c>
      <c r="B1548" s="132" t="s">
        <v>942</v>
      </c>
      <c r="C1548" s="131" t="s">
        <v>74</v>
      </c>
      <c r="D1548" s="131" t="s">
        <v>943</v>
      </c>
      <c r="E1548" s="133" t="s">
        <v>71</v>
      </c>
      <c r="F1548" s="134">
        <v>8.0000000000000002E-3</v>
      </c>
      <c r="G1548" s="135"/>
      <c r="H1548" s="127">
        <f t="shared" si="132"/>
        <v>0</v>
      </c>
    </row>
    <row r="1549" spans="1:8" x14ac:dyDescent="0.2">
      <c r="A1549" s="128"/>
      <c r="B1549" s="128"/>
      <c r="C1549" s="128"/>
      <c r="D1549" s="128"/>
      <c r="E1549" s="128"/>
      <c r="F1549" s="129"/>
      <c r="G1549" s="128"/>
      <c r="H1549" s="129"/>
    </row>
    <row r="1550" spans="1:8" ht="15" thickBot="1" x14ac:dyDescent="0.25">
      <c r="A1550" s="128"/>
      <c r="B1550" s="128"/>
      <c r="C1550" s="128"/>
      <c r="D1550" s="128"/>
      <c r="E1550" s="128"/>
      <c r="F1550" s="228"/>
      <c r="G1550" s="228"/>
      <c r="H1550" s="129"/>
    </row>
    <row r="1551" spans="1:8" ht="0.95" customHeight="1" thickTop="1" x14ac:dyDescent="0.2">
      <c r="A1551" s="130"/>
      <c r="B1551" s="130"/>
      <c r="C1551" s="130"/>
      <c r="D1551" s="130"/>
      <c r="E1551" s="130"/>
      <c r="F1551" s="130"/>
      <c r="G1551" s="130"/>
      <c r="H1551" s="130"/>
    </row>
    <row r="1552" spans="1:8" ht="18" customHeight="1" x14ac:dyDescent="0.2">
      <c r="A1552" s="115" t="s">
        <v>559</v>
      </c>
      <c r="B1552" s="116" t="s">
        <v>53</v>
      </c>
      <c r="C1552" s="115" t="s">
        <v>54</v>
      </c>
      <c r="D1552" s="115" t="s">
        <v>55</v>
      </c>
      <c r="E1552" s="117" t="s">
        <v>56</v>
      </c>
      <c r="F1552" s="116" t="s">
        <v>57</v>
      </c>
      <c r="G1552" s="116" t="s">
        <v>58</v>
      </c>
      <c r="H1552" s="116" t="s">
        <v>60</v>
      </c>
    </row>
    <row r="1553" spans="1:8" ht="24" customHeight="1" x14ac:dyDescent="0.2">
      <c r="A1553" s="118" t="s">
        <v>685</v>
      </c>
      <c r="B1553" s="119" t="s">
        <v>560</v>
      </c>
      <c r="C1553" s="118" t="s">
        <v>74</v>
      </c>
      <c r="D1553" s="118" t="s">
        <v>561</v>
      </c>
      <c r="E1553" s="120" t="s">
        <v>71</v>
      </c>
      <c r="F1553" s="121">
        <v>1</v>
      </c>
      <c r="G1553" s="122">
        <f>SUM(H1554:H1557)</f>
        <v>0</v>
      </c>
      <c r="H1553" s="122">
        <f>G1553*F1553</f>
        <v>0</v>
      </c>
    </row>
    <row r="1554" spans="1:8" ht="24" customHeight="1" x14ac:dyDescent="0.2">
      <c r="A1554" s="123" t="s">
        <v>686</v>
      </c>
      <c r="B1554" s="124" t="s">
        <v>800</v>
      </c>
      <c r="C1554" s="123" t="s">
        <v>74</v>
      </c>
      <c r="D1554" s="123" t="s">
        <v>801</v>
      </c>
      <c r="E1554" s="125" t="s">
        <v>711</v>
      </c>
      <c r="F1554" s="126">
        <v>0.1525</v>
      </c>
      <c r="G1554" s="127"/>
      <c r="H1554" s="127">
        <f>TRUNC(G1554*F1554,2)</f>
        <v>0</v>
      </c>
    </row>
    <row r="1555" spans="1:8" ht="24" customHeight="1" x14ac:dyDescent="0.2">
      <c r="A1555" s="123" t="s">
        <v>686</v>
      </c>
      <c r="B1555" s="124" t="s">
        <v>758</v>
      </c>
      <c r="C1555" s="123" t="s">
        <v>74</v>
      </c>
      <c r="D1555" s="123" t="s">
        <v>759</v>
      </c>
      <c r="E1555" s="125" t="s">
        <v>711</v>
      </c>
      <c r="F1555" s="126">
        <v>4.8099999999999997E-2</v>
      </c>
      <c r="G1555" s="127"/>
      <c r="H1555" s="127">
        <f t="shared" ref="H1555:H1557" si="133">TRUNC(G1555*F1555,2)</f>
        <v>0</v>
      </c>
    </row>
    <row r="1556" spans="1:8" ht="24" customHeight="1" x14ac:dyDescent="0.2">
      <c r="A1556" s="131" t="s">
        <v>699</v>
      </c>
      <c r="B1556" s="132" t="s">
        <v>1466</v>
      </c>
      <c r="C1556" s="131" t="s">
        <v>74</v>
      </c>
      <c r="D1556" s="131" t="s">
        <v>1467</v>
      </c>
      <c r="E1556" s="133" t="s">
        <v>71</v>
      </c>
      <c r="F1556" s="134">
        <v>2.1000000000000001E-2</v>
      </c>
      <c r="G1556" s="135"/>
      <c r="H1556" s="127">
        <f t="shared" si="133"/>
        <v>0</v>
      </c>
    </row>
    <row r="1557" spans="1:8" ht="24" customHeight="1" x14ac:dyDescent="0.2">
      <c r="A1557" s="131" t="s">
        <v>699</v>
      </c>
      <c r="B1557" s="132" t="s">
        <v>1468</v>
      </c>
      <c r="C1557" s="131" t="s">
        <v>74</v>
      </c>
      <c r="D1557" s="131" t="s">
        <v>1469</v>
      </c>
      <c r="E1557" s="133" t="s">
        <v>71</v>
      </c>
      <c r="F1557" s="134">
        <v>1</v>
      </c>
      <c r="G1557" s="135"/>
      <c r="H1557" s="127">
        <f t="shared" si="133"/>
        <v>0</v>
      </c>
    </row>
    <row r="1558" spans="1:8" x14ac:dyDescent="0.2">
      <c r="A1558" s="128"/>
      <c r="B1558" s="128"/>
      <c r="C1558" s="128"/>
      <c r="D1558" s="128"/>
      <c r="E1558" s="128"/>
      <c r="F1558" s="129"/>
      <c r="G1558" s="128"/>
      <c r="H1558" s="129"/>
    </row>
    <row r="1559" spans="1:8" ht="15" thickBot="1" x14ac:dyDescent="0.25">
      <c r="A1559" s="128"/>
      <c r="B1559" s="128"/>
      <c r="C1559" s="128"/>
      <c r="D1559" s="128"/>
      <c r="E1559" s="128"/>
      <c r="F1559" s="228"/>
      <c r="G1559" s="228"/>
      <c r="H1559" s="129"/>
    </row>
    <row r="1560" spans="1:8" ht="0.95" customHeight="1" thickTop="1" x14ac:dyDescent="0.2">
      <c r="A1560" s="130"/>
      <c r="B1560" s="130"/>
      <c r="C1560" s="130"/>
      <c r="D1560" s="130"/>
      <c r="E1560" s="130"/>
      <c r="F1560" s="130"/>
      <c r="G1560" s="130"/>
      <c r="H1560" s="130"/>
    </row>
    <row r="1561" spans="1:8" ht="18" customHeight="1" x14ac:dyDescent="0.2">
      <c r="A1561" s="115" t="s">
        <v>562</v>
      </c>
      <c r="B1561" s="116" t="s">
        <v>53</v>
      </c>
      <c r="C1561" s="115" t="s">
        <v>54</v>
      </c>
      <c r="D1561" s="115" t="s">
        <v>55</v>
      </c>
      <c r="E1561" s="117" t="s">
        <v>56</v>
      </c>
      <c r="F1561" s="116" t="s">
        <v>57</v>
      </c>
      <c r="G1561" s="116" t="s">
        <v>58</v>
      </c>
      <c r="H1561" s="116" t="s">
        <v>60</v>
      </c>
    </row>
    <row r="1562" spans="1:8" ht="60" customHeight="1" x14ac:dyDescent="0.2">
      <c r="A1562" s="118" t="s">
        <v>685</v>
      </c>
      <c r="B1562" s="119" t="s">
        <v>563</v>
      </c>
      <c r="C1562" s="118" t="s">
        <v>564</v>
      </c>
      <c r="D1562" s="118" t="s">
        <v>565</v>
      </c>
      <c r="E1562" s="120" t="s">
        <v>71</v>
      </c>
      <c r="F1562" s="121">
        <v>1</v>
      </c>
      <c r="G1562" s="122">
        <f>SUM(H1563:H1571)</f>
        <v>0</v>
      </c>
      <c r="H1562" s="122">
        <f>G1562*F1562</f>
        <v>0</v>
      </c>
    </row>
    <row r="1563" spans="1:8" ht="24" customHeight="1" x14ac:dyDescent="0.2">
      <c r="A1563" s="123" t="s">
        <v>686</v>
      </c>
      <c r="B1563" s="124" t="s">
        <v>1470</v>
      </c>
      <c r="C1563" s="123" t="s">
        <v>564</v>
      </c>
      <c r="D1563" s="123" t="s">
        <v>1471</v>
      </c>
      <c r="E1563" s="125" t="s">
        <v>100</v>
      </c>
      <c r="F1563" s="126">
        <v>0.23400000000000001</v>
      </c>
      <c r="G1563" s="127"/>
      <c r="H1563" s="127">
        <f>TRUNC(G1563*F1563,2)</f>
        <v>0</v>
      </c>
    </row>
    <row r="1564" spans="1:8" ht="36" customHeight="1" x14ac:dyDescent="0.2">
      <c r="A1564" s="123" t="s">
        <v>686</v>
      </c>
      <c r="B1564" s="124" t="s">
        <v>1472</v>
      </c>
      <c r="C1564" s="123" t="s">
        <v>564</v>
      </c>
      <c r="D1564" s="123" t="s">
        <v>1473</v>
      </c>
      <c r="E1564" s="125" t="s">
        <v>100</v>
      </c>
      <c r="F1564" s="126">
        <v>0.19139999999999999</v>
      </c>
      <c r="G1564" s="127"/>
      <c r="H1564" s="127">
        <f t="shared" ref="H1564:H1571" si="134">TRUNC(G1564*F1564,2)</f>
        <v>0</v>
      </c>
    </row>
    <row r="1565" spans="1:8" ht="24" customHeight="1" x14ac:dyDescent="0.2">
      <c r="A1565" s="123" t="s">
        <v>686</v>
      </c>
      <c r="B1565" s="124" t="s">
        <v>1474</v>
      </c>
      <c r="C1565" s="123" t="s">
        <v>564</v>
      </c>
      <c r="D1565" s="123" t="s">
        <v>1475</v>
      </c>
      <c r="E1565" s="125" t="s">
        <v>100</v>
      </c>
      <c r="F1565" s="126">
        <v>8.4599999999999995E-2</v>
      </c>
      <c r="G1565" s="127"/>
      <c r="H1565" s="127">
        <f t="shared" si="134"/>
        <v>0</v>
      </c>
    </row>
    <row r="1566" spans="1:8" ht="24" customHeight="1" x14ac:dyDescent="0.2">
      <c r="A1566" s="123" t="s">
        <v>686</v>
      </c>
      <c r="B1566" s="124" t="s">
        <v>1476</v>
      </c>
      <c r="C1566" s="123" t="s">
        <v>564</v>
      </c>
      <c r="D1566" s="123" t="s">
        <v>1477</v>
      </c>
      <c r="E1566" s="125" t="s">
        <v>100</v>
      </c>
      <c r="F1566" s="126">
        <v>8.4599999999999995E-2</v>
      </c>
      <c r="G1566" s="127"/>
      <c r="H1566" s="127">
        <f t="shared" si="134"/>
        <v>0</v>
      </c>
    </row>
    <row r="1567" spans="1:8" ht="24" customHeight="1" x14ac:dyDescent="0.2">
      <c r="A1567" s="123" t="s">
        <v>686</v>
      </c>
      <c r="B1567" s="124" t="s">
        <v>1478</v>
      </c>
      <c r="C1567" s="123" t="s">
        <v>564</v>
      </c>
      <c r="D1567" s="123" t="s">
        <v>1479</v>
      </c>
      <c r="E1567" s="125" t="s">
        <v>107</v>
      </c>
      <c r="F1567" s="126">
        <v>0.25380000000000003</v>
      </c>
      <c r="G1567" s="127"/>
      <c r="H1567" s="127">
        <f t="shared" si="134"/>
        <v>0</v>
      </c>
    </row>
    <row r="1568" spans="1:8" ht="24" customHeight="1" x14ac:dyDescent="0.2">
      <c r="A1568" s="123" t="s">
        <v>686</v>
      </c>
      <c r="B1568" s="124" t="s">
        <v>1480</v>
      </c>
      <c r="C1568" s="123" t="s">
        <v>564</v>
      </c>
      <c r="D1568" s="123" t="s">
        <v>1481</v>
      </c>
      <c r="E1568" s="125" t="s">
        <v>76</v>
      </c>
      <c r="F1568" s="126">
        <v>1.05</v>
      </c>
      <c r="G1568" s="127"/>
      <c r="H1568" s="127">
        <f t="shared" si="134"/>
        <v>0</v>
      </c>
    </row>
    <row r="1569" spans="1:8" ht="24" customHeight="1" x14ac:dyDescent="0.2">
      <c r="A1569" s="123" t="s">
        <v>686</v>
      </c>
      <c r="B1569" s="124" t="s">
        <v>1482</v>
      </c>
      <c r="C1569" s="123" t="s">
        <v>564</v>
      </c>
      <c r="D1569" s="123" t="s">
        <v>1483</v>
      </c>
      <c r="E1569" s="125" t="s">
        <v>76</v>
      </c>
      <c r="F1569" s="126">
        <v>1.05</v>
      </c>
      <c r="G1569" s="127"/>
      <c r="H1569" s="127">
        <f t="shared" si="134"/>
        <v>0</v>
      </c>
    </row>
    <row r="1570" spans="1:8" ht="24" customHeight="1" x14ac:dyDescent="0.2">
      <c r="A1570" s="123" t="s">
        <v>686</v>
      </c>
      <c r="B1570" s="124" t="s">
        <v>1484</v>
      </c>
      <c r="C1570" s="123" t="s">
        <v>564</v>
      </c>
      <c r="D1570" s="123" t="s">
        <v>1485</v>
      </c>
      <c r="E1570" s="125" t="s">
        <v>71</v>
      </c>
      <c r="F1570" s="126">
        <v>1</v>
      </c>
      <c r="G1570" s="127"/>
      <c r="H1570" s="127">
        <f t="shared" si="134"/>
        <v>0</v>
      </c>
    </row>
    <row r="1571" spans="1:8" ht="24" customHeight="1" x14ac:dyDescent="0.2">
      <c r="A1571" s="123" t="s">
        <v>686</v>
      </c>
      <c r="B1571" s="124" t="s">
        <v>1486</v>
      </c>
      <c r="C1571" s="123" t="s">
        <v>564</v>
      </c>
      <c r="D1571" s="123" t="s">
        <v>1487</v>
      </c>
      <c r="E1571" s="125" t="s">
        <v>71</v>
      </c>
      <c r="F1571" s="126">
        <v>1</v>
      </c>
      <c r="G1571" s="127"/>
      <c r="H1571" s="127">
        <f t="shared" si="134"/>
        <v>0</v>
      </c>
    </row>
    <row r="1572" spans="1:8" x14ac:dyDescent="0.2">
      <c r="A1572" s="128"/>
      <c r="B1572" s="128"/>
      <c r="C1572" s="128"/>
      <c r="D1572" s="128"/>
      <c r="E1572" s="128"/>
      <c r="F1572" s="129"/>
      <c r="G1572" s="128"/>
      <c r="H1572" s="129"/>
    </row>
    <row r="1573" spans="1:8" ht="15" thickBot="1" x14ac:dyDescent="0.25">
      <c r="A1573" s="128"/>
      <c r="B1573" s="128"/>
      <c r="C1573" s="128"/>
      <c r="D1573" s="128"/>
      <c r="E1573" s="128"/>
      <c r="F1573" s="228"/>
      <c r="G1573" s="228"/>
      <c r="H1573" s="129"/>
    </row>
    <row r="1574" spans="1:8" ht="0.95" customHeight="1" thickTop="1" x14ac:dyDescent="0.2">
      <c r="A1574" s="130"/>
      <c r="B1574" s="130"/>
      <c r="C1574" s="130"/>
      <c r="D1574" s="130"/>
      <c r="E1574" s="130"/>
      <c r="F1574" s="130"/>
      <c r="G1574" s="130"/>
      <c r="H1574" s="130"/>
    </row>
    <row r="1575" spans="1:8" ht="18" customHeight="1" x14ac:dyDescent="0.2">
      <c r="A1575" s="115" t="s">
        <v>568</v>
      </c>
      <c r="B1575" s="116" t="s">
        <v>53</v>
      </c>
      <c r="C1575" s="115" t="s">
        <v>54</v>
      </c>
      <c r="D1575" s="115" t="s">
        <v>55</v>
      </c>
      <c r="E1575" s="117" t="s">
        <v>56</v>
      </c>
      <c r="F1575" s="116" t="s">
        <v>57</v>
      </c>
      <c r="G1575" s="116" t="s">
        <v>58</v>
      </c>
      <c r="H1575" s="116" t="s">
        <v>60</v>
      </c>
    </row>
    <row r="1576" spans="1:8" ht="24" customHeight="1" x14ac:dyDescent="0.2">
      <c r="A1576" s="118" t="s">
        <v>685</v>
      </c>
      <c r="B1576" s="119" t="s">
        <v>569</v>
      </c>
      <c r="C1576" s="118" t="s">
        <v>74</v>
      </c>
      <c r="D1576" s="118" t="s">
        <v>570</v>
      </c>
      <c r="E1576" s="120" t="s">
        <v>167</v>
      </c>
      <c r="F1576" s="121">
        <v>1</v>
      </c>
      <c r="G1576" s="122">
        <f>SUM(H1577:H1579)</f>
        <v>0</v>
      </c>
      <c r="H1576" s="122">
        <f>G1576*F1576</f>
        <v>0</v>
      </c>
    </row>
    <row r="1577" spans="1:8" ht="24" customHeight="1" x14ac:dyDescent="0.2">
      <c r="A1577" s="123" t="s">
        <v>686</v>
      </c>
      <c r="B1577" s="124" t="s">
        <v>760</v>
      </c>
      <c r="C1577" s="123" t="s">
        <v>74</v>
      </c>
      <c r="D1577" s="123" t="s">
        <v>761</v>
      </c>
      <c r="E1577" s="125" t="s">
        <v>711</v>
      </c>
      <c r="F1577" s="126">
        <v>0.06</v>
      </c>
      <c r="G1577" s="127"/>
      <c r="H1577" s="127">
        <f>TRUNC(G1577*F1577,2)</f>
        <v>0</v>
      </c>
    </row>
    <row r="1578" spans="1:8" ht="24" customHeight="1" x14ac:dyDescent="0.2">
      <c r="A1578" s="123" t="s">
        <v>686</v>
      </c>
      <c r="B1578" s="124" t="s">
        <v>758</v>
      </c>
      <c r="C1578" s="123" t="s">
        <v>74</v>
      </c>
      <c r="D1578" s="123" t="s">
        <v>759</v>
      </c>
      <c r="E1578" s="125" t="s">
        <v>711</v>
      </c>
      <c r="F1578" s="126">
        <v>2.5657999999999999</v>
      </c>
      <c r="G1578" s="127"/>
      <c r="H1578" s="127">
        <f t="shared" ref="H1578:H1579" si="135">TRUNC(G1578*F1578,2)</f>
        <v>0</v>
      </c>
    </row>
    <row r="1579" spans="1:8" ht="24" customHeight="1" x14ac:dyDescent="0.2">
      <c r="A1579" s="131" t="s">
        <v>699</v>
      </c>
      <c r="B1579" s="132" t="s">
        <v>1488</v>
      </c>
      <c r="C1579" s="131" t="s">
        <v>74</v>
      </c>
      <c r="D1579" s="131" t="s">
        <v>1489</v>
      </c>
      <c r="E1579" s="133" t="s">
        <v>167</v>
      </c>
      <c r="F1579" s="134">
        <v>1</v>
      </c>
      <c r="G1579" s="135"/>
      <c r="H1579" s="127">
        <f t="shared" si="135"/>
        <v>0</v>
      </c>
    </row>
    <row r="1580" spans="1:8" x14ac:dyDescent="0.2">
      <c r="A1580" s="128"/>
      <c r="B1580" s="128"/>
      <c r="C1580" s="128"/>
      <c r="D1580" s="128"/>
      <c r="E1580" s="128"/>
      <c r="F1580" s="129"/>
      <c r="G1580" s="128"/>
      <c r="H1580" s="129"/>
    </row>
    <row r="1581" spans="1:8" ht="15" thickBot="1" x14ac:dyDescent="0.25">
      <c r="A1581" s="128"/>
      <c r="B1581" s="128"/>
      <c r="C1581" s="128"/>
      <c r="D1581" s="128"/>
      <c r="E1581" s="128"/>
      <c r="F1581" s="228"/>
      <c r="G1581" s="228"/>
      <c r="H1581" s="129"/>
    </row>
    <row r="1582" spans="1:8" ht="0.95" customHeight="1" thickTop="1" x14ac:dyDescent="0.2">
      <c r="A1582" s="130"/>
      <c r="B1582" s="130"/>
      <c r="C1582" s="130"/>
      <c r="D1582" s="130"/>
      <c r="E1582" s="130"/>
      <c r="F1582" s="130"/>
      <c r="G1582" s="130"/>
      <c r="H1582" s="130"/>
    </row>
    <row r="1583" spans="1:8" ht="18" customHeight="1" x14ac:dyDescent="0.2">
      <c r="A1583" s="115" t="s">
        <v>574</v>
      </c>
      <c r="B1583" s="116" t="s">
        <v>53</v>
      </c>
      <c r="C1583" s="115" t="s">
        <v>54</v>
      </c>
      <c r="D1583" s="115" t="s">
        <v>55</v>
      </c>
      <c r="E1583" s="117" t="s">
        <v>56</v>
      </c>
      <c r="F1583" s="116" t="s">
        <v>57</v>
      </c>
      <c r="G1583" s="116" t="s">
        <v>58</v>
      </c>
      <c r="H1583" s="116" t="s">
        <v>60</v>
      </c>
    </row>
    <row r="1584" spans="1:8" ht="24" customHeight="1" x14ac:dyDescent="0.2">
      <c r="A1584" s="118" t="s">
        <v>685</v>
      </c>
      <c r="B1584" s="119" t="s">
        <v>575</v>
      </c>
      <c r="C1584" s="118" t="s">
        <v>74</v>
      </c>
      <c r="D1584" s="118" t="s">
        <v>576</v>
      </c>
      <c r="E1584" s="120" t="s">
        <v>71</v>
      </c>
      <c r="F1584" s="121">
        <v>1</v>
      </c>
      <c r="G1584" s="122">
        <f>SUM(H1585:H1587)</f>
        <v>0</v>
      </c>
      <c r="H1584" s="122">
        <f>G1584*F1584</f>
        <v>0</v>
      </c>
    </row>
    <row r="1585" spans="1:8" ht="24" customHeight="1" x14ac:dyDescent="0.2">
      <c r="A1585" s="123" t="s">
        <v>686</v>
      </c>
      <c r="B1585" s="124" t="s">
        <v>1092</v>
      </c>
      <c r="C1585" s="123" t="s">
        <v>74</v>
      </c>
      <c r="D1585" s="123" t="s">
        <v>1093</v>
      </c>
      <c r="E1585" s="125" t="s">
        <v>711</v>
      </c>
      <c r="F1585" s="126">
        <v>0.224</v>
      </c>
      <c r="G1585" s="127"/>
      <c r="H1585" s="127">
        <f>TRUNC(G1585*F1585,2)</f>
        <v>0</v>
      </c>
    </row>
    <row r="1586" spans="1:8" ht="24" customHeight="1" x14ac:dyDescent="0.2">
      <c r="A1586" s="123" t="s">
        <v>686</v>
      </c>
      <c r="B1586" s="124" t="s">
        <v>802</v>
      </c>
      <c r="C1586" s="123" t="s">
        <v>74</v>
      </c>
      <c r="D1586" s="123" t="s">
        <v>803</v>
      </c>
      <c r="E1586" s="125" t="s">
        <v>711</v>
      </c>
      <c r="F1586" s="126">
        <v>0.224</v>
      </c>
      <c r="G1586" s="127"/>
      <c r="H1586" s="127">
        <f t="shared" ref="H1586:H1587" si="136">TRUNC(G1586*F1586,2)</f>
        <v>0</v>
      </c>
    </row>
    <row r="1587" spans="1:8" ht="24" customHeight="1" x14ac:dyDescent="0.2">
      <c r="A1587" s="131" t="s">
        <v>699</v>
      </c>
      <c r="B1587" s="132" t="s">
        <v>1490</v>
      </c>
      <c r="C1587" s="131" t="s">
        <v>74</v>
      </c>
      <c r="D1587" s="131" t="s">
        <v>1491</v>
      </c>
      <c r="E1587" s="133" t="s">
        <v>71</v>
      </c>
      <c r="F1587" s="134">
        <v>1</v>
      </c>
      <c r="G1587" s="135"/>
      <c r="H1587" s="127">
        <f t="shared" si="136"/>
        <v>0</v>
      </c>
    </row>
    <row r="1588" spans="1:8" x14ac:dyDescent="0.2">
      <c r="A1588" s="128"/>
      <c r="B1588" s="128"/>
      <c r="C1588" s="128"/>
      <c r="D1588" s="128"/>
      <c r="E1588" s="128"/>
      <c r="F1588" s="129"/>
      <c r="G1588" s="128"/>
      <c r="H1588" s="129"/>
    </row>
    <row r="1589" spans="1:8" ht="15" thickBot="1" x14ac:dyDescent="0.25">
      <c r="A1589" s="128"/>
      <c r="B1589" s="128"/>
      <c r="C1589" s="128"/>
      <c r="D1589" s="128"/>
      <c r="E1589" s="128"/>
      <c r="F1589" s="228"/>
      <c r="G1589" s="228"/>
      <c r="H1589" s="129"/>
    </row>
    <row r="1590" spans="1:8" ht="0.95" customHeight="1" thickTop="1" x14ac:dyDescent="0.2">
      <c r="A1590" s="130"/>
      <c r="B1590" s="130"/>
      <c r="C1590" s="130"/>
      <c r="D1590" s="130"/>
      <c r="E1590" s="130"/>
      <c r="F1590" s="130"/>
      <c r="G1590" s="130"/>
      <c r="H1590" s="130"/>
    </row>
    <row r="1591" spans="1:8" ht="18" customHeight="1" x14ac:dyDescent="0.2">
      <c r="A1591" s="115" t="s">
        <v>579</v>
      </c>
      <c r="B1591" s="116" t="s">
        <v>53</v>
      </c>
      <c r="C1591" s="115" t="s">
        <v>54</v>
      </c>
      <c r="D1591" s="115" t="s">
        <v>55</v>
      </c>
      <c r="E1591" s="117" t="s">
        <v>56</v>
      </c>
      <c r="F1591" s="116" t="s">
        <v>57</v>
      </c>
      <c r="G1591" s="116" t="s">
        <v>58</v>
      </c>
      <c r="H1591" s="116" t="s">
        <v>60</v>
      </c>
    </row>
    <row r="1592" spans="1:8" ht="24" customHeight="1" x14ac:dyDescent="0.2">
      <c r="A1592" s="118" t="s">
        <v>685</v>
      </c>
      <c r="B1592" s="119" t="s">
        <v>580</v>
      </c>
      <c r="C1592" s="118" t="s">
        <v>74</v>
      </c>
      <c r="D1592" s="118" t="s">
        <v>581</v>
      </c>
      <c r="E1592" s="120" t="s">
        <v>71</v>
      </c>
      <c r="F1592" s="121">
        <v>1</v>
      </c>
      <c r="G1592" s="122">
        <f>SUM(H1593:H1603)</f>
        <v>0</v>
      </c>
      <c r="H1592" s="122">
        <f>G1592*F1592</f>
        <v>0</v>
      </c>
    </row>
    <row r="1593" spans="1:8" ht="24" customHeight="1" x14ac:dyDescent="0.2">
      <c r="A1593" s="123" t="s">
        <v>686</v>
      </c>
      <c r="B1593" s="124" t="s">
        <v>756</v>
      </c>
      <c r="C1593" s="123" t="s">
        <v>74</v>
      </c>
      <c r="D1593" s="123" t="s">
        <v>757</v>
      </c>
      <c r="E1593" s="125" t="s">
        <v>711</v>
      </c>
      <c r="F1593" s="126">
        <v>2.42</v>
      </c>
      <c r="G1593" s="127"/>
      <c r="H1593" s="127">
        <f>TRUNC(G1593*F1593,2)</f>
        <v>0</v>
      </c>
    </row>
    <row r="1594" spans="1:8" ht="24" customHeight="1" x14ac:dyDescent="0.2">
      <c r="A1594" s="123" t="s">
        <v>686</v>
      </c>
      <c r="B1594" s="124" t="s">
        <v>758</v>
      </c>
      <c r="C1594" s="123" t="s">
        <v>74</v>
      </c>
      <c r="D1594" s="123" t="s">
        <v>759</v>
      </c>
      <c r="E1594" s="125" t="s">
        <v>711</v>
      </c>
      <c r="F1594" s="126">
        <v>4.0999999999999996</v>
      </c>
      <c r="G1594" s="127"/>
      <c r="H1594" s="127">
        <f t="shared" ref="H1594:H1603" si="137">TRUNC(G1594*F1594,2)</f>
        <v>0</v>
      </c>
    </row>
    <row r="1595" spans="1:8" ht="24" customHeight="1" x14ac:dyDescent="0.2">
      <c r="A1595" s="131" t="s">
        <v>699</v>
      </c>
      <c r="B1595" s="132" t="s">
        <v>1401</v>
      </c>
      <c r="C1595" s="131" t="s">
        <v>74</v>
      </c>
      <c r="D1595" s="131" t="s">
        <v>1402</v>
      </c>
      <c r="E1595" s="133" t="s">
        <v>100</v>
      </c>
      <c r="F1595" s="134">
        <v>5.0400000000000002E-3</v>
      </c>
      <c r="G1595" s="135"/>
      <c r="H1595" s="127">
        <f t="shared" si="137"/>
        <v>0</v>
      </c>
    </row>
    <row r="1596" spans="1:8" ht="24" customHeight="1" x14ac:dyDescent="0.2">
      <c r="A1596" s="131" t="s">
        <v>699</v>
      </c>
      <c r="B1596" s="132" t="s">
        <v>853</v>
      </c>
      <c r="C1596" s="131" t="s">
        <v>74</v>
      </c>
      <c r="D1596" s="131" t="s">
        <v>854</v>
      </c>
      <c r="E1596" s="133" t="s">
        <v>100</v>
      </c>
      <c r="F1596" s="134">
        <v>7.0000000000000007E-2</v>
      </c>
      <c r="G1596" s="135"/>
      <c r="H1596" s="127">
        <f t="shared" si="137"/>
        <v>0</v>
      </c>
    </row>
    <row r="1597" spans="1:8" ht="24" customHeight="1" x14ac:dyDescent="0.2">
      <c r="A1597" s="131" t="s">
        <v>699</v>
      </c>
      <c r="B1597" s="132" t="s">
        <v>1120</v>
      </c>
      <c r="C1597" s="131" t="s">
        <v>74</v>
      </c>
      <c r="D1597" s="131" t="s">
        <v>1121</v>
      </c>
      <c r="E1597" s="133" t="s">
        <v>634</v>
      </c>
      <c r="F1597" s="134">
        <v>5.78</v>
      </c>
      <c r="G1597" s="135"/>
      <c r="H1597" s="127">
        <f t="shared" si="137"/>
        <v>0</v>
      </c>
    </row>
    <row r="1598" spans="1:8" ht="24" customHeight="1" x14ac:dyDescent="0.2">
      <c r="A1598" s="131" t="s">
        <v>699</v>
      </c>
      <c r="B1598" s="132" t="s">
        <v>1122</v>
      </c>
      <c r="C1598" s="131" t="s">
        <v>74</v>
      </c>
      <c r="D1598" s="131" t="s">
        <v>1123</v>
      </c>
      <c r="E1598" s="133" t="s">
        <v>76</v>
      </c>
      <c r="F1598" s="134">
        <v>0.08</v>
      </c>
      <c r="G1598" s="135"/>
      <c r="H1598" s="127">
        <f t="shared" si="137"/>
        <v>0</v>
      </c>
    </row>
    <row r="1599" spans="1:8" ht="24" customHeight="1" x14ac:dyDescent="0.2">
      <c r="A1599" s="131" t="s">
        <v>699</v>
      </c>
      <c r="B1599" s="132" t="s">
        <v>1015</v>
      </c>
      <c r="C1599" s="131" t="s">
        <v>74</v>
      </c>
      <c r="D1599" s="131" t="s">
        <v>1016</v>
      </c>
      <c r="E1599" s="133" t="s">
        <v>634</v>
      </c>
      <c r="F1599" s="134">
        <v>16.47</v>
      </c>
      <c r="G1599" s="135"/>
      <c r="H1599" s="127">
        <f t="shared" si="137"/>
        <v>0</v>
      </c>
    </row>
    <row r="1600" spans="1:8" ht="24" customHeight="1" x14ac:dyDescent="0.2">
      <c r="A1600" s="131" t="s">
        <v>699</v>
      </c>
      <c r="B1600" s="132" t="s">
        <v>1492</v>
      </c>
      <c r="C1600" s="131" t="s">
        <v>74</v>
      </c>
      <c r="D1600" s="131" t="s">
        <v>1493</v>
      </c>
      <c r="E1600" s="133" t="s">
        <v>100</v>
      </c>
      <c r="F1600" s="134">
        <v>5.8399999999999997E-3</v>
      </c>
      <c r="G1600" s="135"/>
      <c r="H1600" s="127">
        <f t="shared" si="137"/>
        <v>0</v>
      </c>
    </row>
    <row r="1601" spans="1:8" ht="24" customHeight="1" x14ac:dyDescent="0.2">
      <c r="A1601" s="131" t="s">
        <v>699</v>
      </c>
      <c r="B1601" s="132" t="s">
        <v>1126</v>
      </c>
      <c r="C1601" s="131" t="s">
        <v>74</v>
      </c>
      <c r="D1601" s="131" t="s">
        <v>1127</v>
      </c>
      <c r="E1601" s="133" t="s">
        <v>100</v>
      </c>
      <c r="F1601" s="134">
        <v>6.0000000000000001E-3</v>
      </c>
      <c r="G1601" s="135"/>
      <c r="H1601" s="127">
        <f t="shared" si="137"/>
        <v>0</v>
      </c>
    </row>
    <row r="1602" spans="1:8" ht="24" customHeight="1" x14ac:dyDescent="0.2">
      <c r="A1602" s="131" t="s">
        <v>699</v>
      </c>
      <c r="B1602" s="132" t="s">
        <v>1128</v>
      </c>
      <c r="C1602" s="131" t="s">
        <v>74</v>
      </c>
      <c r="D1602" s="131" t="s">
        <v>1129</v>
      </c>
      <c r="E1602" s="133" t="s">
        <v>71</v>
      </c>
      <c r="F1602" s="134">
        <v>89</v>
      </c>
      <c r="G1602" s="135"/>
      <c r="H1602" s="127">
        <f t="shared" si="137"/>
        <v>0</v>
      </c>
    </row>
    <row r="1603" spans="1:8" ht="24" customHeight="1" x14ac:dyDescent="0.2">
      <c r="A1603" s="131" t="s">
        <v>699</v>
      </c>
      <c r="B1603" s="132" t="s">
        <v>1494</v>
      </c>
      <c r="C1603" s="131" t="s">
        <v>74</v>
      </c>
      <c r="D1603" s="131" t="s">
        <v>1495</v>
      </c>
      <c r="E1603" s="133" t="s">
        <v>634</v>
      </c>
      <c r="F1603" s="134">
        <v>0.56000000000000005</v>
      </c>
      <c r="G1603" s="135"/>
      <c r="H1603" s="127">
        <f t="shared" si="137"/>
        <v>0</v>
      </c>
    </row>
    <row r="1604" spans="1:8" x14ac:dyDescent="0.2">
      <c r="A1604" s="128"/>
      <c r="B1604" s="128"/>
      <c r="C1604" s="128"/>
      <c r="D1604" s="128"/>
      <c r="E1604" s="128"/>
      <c r="F1604" s="129"/>
      <c r="G1604" s="128"/>
      <c r="H1604" s="129"/>
    </row>
    <row r="1605" spans="1:8" ht="15" thickBot="1" x14ac:dyDescent="0.25">
      <c r="A1605" s="128"/>
      <c r="B1605" s="128"/>
      <c r="C1605" s="128"/>
      <c r="D1605" s="128"/>
      <c r="E1605" s="128"/>
      <c r="F1605" s="228"/>
      <c r="G1605" s="228"/>
      <c r="H1605" s="129"/>
    </row>
    <row r="1606" spans="1:8" ht="0.95" customHeight="1" thickTop="1" x14ac:dyDescent="0.2">
      <c r="A1606" s="130"/>
      <c r="B1606" s="130"/>
      <c r="C1606" s="130"/>
      <c r="D1606" s="130"/>
      <c r="E1606" s="130"/>
      <c r="F1606" s="130"/>
      <c r="G1606" s="130"/>
      <c r="H1606" s="130"/>
    </row>
    <row r="1607" spans="1:8" ht="18" customHeight="1" x14ac:dyDescent="0.2">
      <c r="A1607" s="115" t="s">
        <v>582</v>
      </c>
      <c r="B1607" s="116" t="s">
        <v>53</v>
      </c>
      <c r="C1607" s="115" t="s">
        <v>54</v>
      </c>
      <c r="D1607" s="115" t="s">
        <v>55</v>
      </c>
      <c r="E1607" s="117" t="s">
        <v>56</v>
      </c>
      <c r="F1607" s="116" t="s">
        <v>57</v>
      </c>
      <c r="G1607" s="116" t="s">
        <v>58</v>
      </c>
      <c r="H1607" s="116" t="s">
        <v>60</v>
      </c>
    </row>
    <row r="1608" spans="1:8" ht="24" customHeight="1" x14ac:dyDescent="0.2">
      <c r="A1608" s="118" t="s">
        <v>685</v>
      </c>
      <c r="B1608" s="119" t="s">
        <v>583</v>
      </c>
      <c r="C1608" s="118" t="s">
        <v>74</v>
      </c>
      <c r="D1608" s="118" t="s">
        <v>584</v>
      </c>
      <c r="E1608" s="120" t="s">
        <v>71</v>
      </c>
      <c r="F1608" s="121">
        <v>1</v>
      </c>
      <c r="G1608" s="122">
        <f>SUM(H1609:H1611)</f>
        <v>0</v>
      </c>
      <c r="H1608" s="122">
        <f>G1608*F1608</f>
        <v>0</v>
      </c>
    </row>
    <row r="1609" spans="1:8" ht="24" customHeight="1" x14ac:dyDescent="0.2">
      <c r="A1609" s="123" t="s">
        <v>686</v>
      </c>
      <c r="B1609" s="124" t="s">
        <v>1092</v>
      </c>
      <c r="C1609" s="123" t="s">
        <v>74</v>
      </c>
      <c r="D1609" s="123" t="s">
        <v>1093</v>
      </c>
      <c r="E1609" s="125" t="s">
        <v>711</v>
      </c>
      <c r="F1609" s="126">
        <v>0.14299999999999999</v>
      </c>
      <c r="G1609" s="127"/>
      <c r="H1609" s="127">
        <f>TRUNC(G1609*F1609,2)</f>
        <v>0</v>
      </c>
    </row>
    <row r="1610" spans="1:8" ht="24" customHeight="1" x14ac:dyDescent="0.2">
      <c r="A1610" s="123" t="s">
        <v>686</v>
      </c>
      <c r="B1610" s="124" t="s">
        <v>802</v>
      </c>
      <c r="C1610" s="123" t="s">
        <v>74</v>
      </c>
      <c r="D1610" s="123" t="s">
        <v>803</v>
      </c>
      <c r="E1610" s="125" t="s">
        <v>711</v>
      </c>
      <c r="F1610" s="126">
        <v>0.14299999999999999</v>
      </c>
      <c r="G1610" s="127"/>
      <c r="H1610" s="127">
        <f t="shared" ref="H1610:H1611" si="138">TRUNC(G1610*F1610,2)</f>
        <v>0</v>
      </c>
    </row>
    <row r="1611" spans="1:8" ht="36" customHeight="1" x14ac:dyDescent="0.2">
      <c r="A1611" s="131" t="s">
        <v>699</v>
      </c>
      <c r="B1611" s="132" t="s">
        <v>1496</v>
      </c>
      <c r="C1611" s="131" t="s">
        <v>74</v>
      </c>
      <c r="D1611" s="131" t="s">
        <v>1497</v>
      </c>
      <c r="E1611" s="133" t="s">
        <v>71</v>
      </c>
      <c r="F1611" s="134">
        <v>1</v>
      </c>
      <c r="G1611" s="135"/>
      <c r="H1611" s="127">
        <f t="shared" si="138"/>
        <v>0</v>
      </c>
    </row>
    <row r="1612" spans="1:8" x14ac:dyDescent="0.2">
      <c r="A1612" s="128"/>
      <c r="B1612" s="128"/>
      <c r="C1612" s="128"/>
      <c r="D1612" s="128"/>
      <c r="E1612" s="128"/>
      <c r="F1612" s="129"/>
      <c r="G1612" s="128"/>
      <c r="H1612" s="129"/>
    </row>
    <row r="1613" spans="1:8" ht="15" thickBot="1" x14ac:dyDescent="0.25">
      <c r="A1613" s="128"/>
      <c r="B1613" s="128"/>
      <c r="C1613" s="128"/>
      <c r="D1613" s="128"/>
      <c r="E1613" s="128"/>
      <c r="F1613" s="228"/>
      <c r="G1613" s="228"/>
      <c r="H1613" s="129"/>
    </row>
    <row r="1614" spans="1:8" ht="0.95" customHeight="1" thickTop="1" x14ac:dyDescent="0.2">
      <c r="A1614" s="130"/>
      <c r="B1614" s="130"/>
      <c r="C1614" s="130"/>
      <c r="D1614" s="130"/>
      <c r="E1614" s="130"/>
      <c r="F1614" s="130"/>
      <c r="G1614" s="130"/>
      <c r="H1614" s="130"/>
    </row>
    <row r="1615" spans="1:8" ht="18" customHeight="1" x14ac:dyDescent="0.2">
      <c r="A1615" s="115" t="s">
        <v>587</v>
      </c>
      <c r="B1615" s="116" t="s">
        <v>53</v>
      </c>
      <c r="C1615" s="115" t="s">
        <v>54</v>
      </c>
      <c r="D1615" s="115" t="s">
        <v>55</v>
      </c>
      <c r="E1615" s="117" t="s">
        <v>56</v>
      </c>
      <c r="F1615" s="116" t="s">
        <v>57</v>
      </c>
      <c r="G1615" s="116" t="s">
        <v>58</v>
      </c>
      <c r="H1615" s="116" t="s">
        <v>60</v>
      </c>
    </row>
    <row r="1616" spans="1:8" ht="24" customHeight="1" x14ac:dyDescent="0.2">
      <c r="A1616" s="118" t="s">
        <v>685</v>
      </c>
      <c r="B1616" s="119" t="s">
        <v>588</v>
      </c>
      <c r="C1616" s="118" t="s">
        <v>74</v>
      </c>
      <c r="D1616" s="118" t="s">
        <v>589</v>
      </c>
      <c r="E1616" s="120" t="s">
        <v>71</v>
      </c>
      <c r="F1616" s="121">
        <v>1</v>
      </c>
      <c r="G1616" s="122">
        <f>SUM(H1617:H1620)</f>
        <v>0</v>
      </c>
      <c r="H1616" s="122">
        <f>G1616*F1616</f>
        <v>0</v>
      </c>
    </row>
    <row r="1617" spans="1:8" ht="24" customHeight="1" x14ac:dyDescent="0.2">
      <c r="A1617" s="123" t="s">
        <v>686</v>
      </c>
      <c r="B1617" s="124" t="s">
        <v>1092</v>
      </c>
      <c r="C1617" s="123" t="s">
        <v>74</v>
      </c>
      <c r="D1617" s="123" t="s">
        <v>1093</v>
      </c>
      <c r="E1617" s="125" t="s">
        <v>711</v>
      </c>
      <c r="F1617" s="126">
        <v>3.5000000000000003E-2</v>
      </c>
      <c r="G1617" s="127"/>
      <c r="H1617" s="127">
        <f>TRUNC(G1617*F1617,2)</f>
        <v>0</v>
      </c>
    </row>
    <row r="1618" spans="1:8" ht="24" customHeight="1" x14ac:dyDescent="0.2">
      <c r="A1618" s="123" t="s">
        <v>686</v>
      </c>
      <c r="B1618" s="124" t="s">
        <v>802</v>
      </c>
      <c r="C1618" s="123" t="s">
        <v>74</v>
      </c>
      <c r="D1618" s="123" t="s">
        <v>803</v>
      </c>
      <c r="E1618" s="125" t="s">
        <v>711</v>
      </c>
      <c r="F1618" s="126">
        <v>3.5000000000000003E-2</v>
      </c>
      <c r="G1618" s="127"/>
      <c r="H1618" s="127">
        <f t="shared" ref="H1618:H1620" si="139">TRUNC(G1618*F1618,2)</f>
        <v>0</v>
      </c>
    </row>
    <row r="1619" spans="1:8" ht="24" customHeight="1" x14ac:dyDescent="0.2">
      <c r="A1619" s="131" t="s">
        <v>699</v>
      </c>
      <c r="B1619" s="132" t="s">
        <v>1182</v>
      </c>
      <c r="C1619" s="131" t="s">
        <v>74</v>
      </c>
      <c r="D1619" s="131" t="s">
        <v>1183</v>
      </c>
      <c r="E1619" s="133" t="s">
        <v>71</v>
      </c>
      <c r="F1619" s="134">
        <v>1</v>
      </c>
      <c r="G1619" s="135"/>
      <c r="H1619" s="127">
        <f t="shared" si="139"/>
        <v>0</v>
      </c>
    </row>
    <row r="1620" spans="1:8" ht="36" customHeight="1" x14ac:dyDescent="0.2">
      <c r="A1620" s="131" t="s">
        <v>699</v>
      </c>
      <c r="B1620" s="132" t="s">
        <v>1144</v>
      </c>
      <c r="C1620" s="131" t="s">
        <v>74</v>
      </c>
      <c r="D1620" s="131" t="s">
        <v>1145</v>
      </c>
      <c r="E1620" s="133" t="s">
        <v>71</v>
      </c>
      <c r="F1620" s="134">
        <v>1</v>
      </c>
      <c r="G1620" s="135"/>
      <c r="H1620" s="127">
        <f t="shared" si="139"/>
        <v>0</v>
      </c>
    </row>
    <row r="1621" spans="1:8" x14ac:dyDescent="0.2">
      <c r="A1621" s="128"/>
      <c r="B1621" s="128"/>
      <c r="C1621" s="128"/>
      <c r="D1621" s="128"/>
      <c r="E1621" s="128"/>
      <c r="F1621" s="129"/>
      <c r="G1621" s="128"/>
      <c r="H1621" s="129"/>
    </row>
    <row r="1622" spans="1:8" ht="15" thickBot="1" x14ac:dyDescent="0.25">
      <c r="A1622" s="128"/>
      <c r="B1622" s="128"/>
      <c r="C1622" s="128"/>
      <c r="D1622" s="128"/>
      <c r="E1622" s="128"/>
      <c r="F1622" s="228"/>
      <c r="G1622" s="228"/>
      <c r="H1622" s="129"/>
    </row>
    <row r="1623" spans="1:8" ht="0.95" customHeight="1" thickTop="1" x14ac:dyDescent="0.2">
      <c r="A1623" s="130"/>
      <c r="B1623" s="130"/>
      <c r="C1623" s="130"/>
      <c r="D1623" s="130"/>
      <c r="E1623" s="130"/>
      <c r="F1623" s="130"/>
      <c r="G1623" s="130"/>
      <c r="H1623" s="130"/>
    </row>
    <row r="1624" spans="1:8" ht="18" customHeight="1" x14ac:dyDescent="0.2">
      <c r="A1624" s="115" t="s">
        <v>590</v>
      </c>
      <c r="B1624" s="116" t="s">
        <v>53</v>
      </c>
      <c r="C1624" s="115" t="s">
        <v>54</v>
      </c>
      <c r="D1624" s="115" t="s">
        <v>55</v>
      </c>
      <c r="E1624" s="117" t="s">
        <v>56</v>
      </c>
      <c r="F1624" s="116" t="s">
        <v>57</v>
      </c>
      <c r="G1624" s="116" t="s">
        <v>58</v>
      </c>
      <c r="H1624" s="116" t="s">
        <v>60</v>
      </c>
    </row>
    <row r="1625" spans="1:8" ht="24" customHeight="1" x14ac:dyDescent="0.2">
      <c r="A1625" s="118" t="s">
        <v>685</v>
      </c>
      <c r="B1625" s="119" t="s">
        <v>591</v>
      </c>
      <c r="C1625" s="118" t="s">
        <v>74</v>
      </c>
      <c r="D1625" s="118" t="s">
        <v>592</v>
      </c>
      <c r="E1625" s="120" t="s">
        <v>71</v>
      </c>
      <c r="F1625" s="121">
        <v>1</v>
      </c>
      <c r="G1625" s="122">
        <f>SUM(H1626:H1629)</f>
        <v>0</v>
      </c>
      <c r="H1625" s="122">
        <f>G1625*F1625</f>
        <v>0</v>
      </c>
    </row>
    <row r="1626" spans="1:8" ht="24" customHeight="1" x14ac:dyDescent="0.2">
      <c r="A1626" s="123" t="s">
        <v>686</v>
      </c>
      <c r="B1626" s="124" t="s">
        <v>1092</v>
      </c>
      <c r="C1626" s="123" t="s">
        <v>74</v>
      </c>
      <c r="D1626" s="123" t="s">
        <v>1093</v>
      </c>
      <c r="E1626" s="125" t="s">
        <v>711</v>
      </c>
      <c r="F1626" s="126">
        <v>6.6000000000000003E-2</v>
      </c>
      <c r="G1626" s="127"/>
      <c r="H1626" s="127">
        <f>TRUNC(G1626*F1626,2)</f>
        <v>0</v>
      </c>
    </row>
    <row r="1627" spans="1:8" ht="24" customHeight="1" x14ac:dyDescent="0.2">
      <c r="A1627" s="123" t="s">
        <v>686</v>
      </c>
      <c r="B1627" s="124" t="s">
        <v>802</v>
      </c>
      <c r="C1627" s="123" t="s">
        <v>74</v>
      </c>
      <c r="D1627" s="123" t="s">
        <v>803</v>
      </c>
      <c r="E1627" s="125" t="s">
        <v>711</v>
      </c>
      <c r="F1627" s="126">
        <v>6.6000000000000003E-2</v>
      </c>
      <c r="G1627" s="127"/>
      <c r="H1627" s="127">
        <f t="shared" ref="H1627:H1629" si="140">TRUNC(G1627*F1627,2)</f>
        <v>0</v>
      </c>
    </row>
    <row r="1628" spans="1:8" ht="24" customHeight="1" x14ac:dyDescent="0.2">
      <c r="A1628" s="131" t="s">
        <v>699</v>
      </c>
      <c r="B1628" s="132" t="s">
        <v>1182</v>
      </c>
      <c r="C1628" s="131" t="s">
        <v>74</v>
      </c>
      <c r="D1628" s="131" t="s">
        <v>1183</v>
      </c>
      <c r="E1628" s="133" t="s">
        <v>71</v>
      </c>
      <c r="F1628" s="134">
        <v>1</v>
      </c>
      <c r="G1628" s="135"/>
      <c r="H1628" s="127">
        <f t="shared" si="140"/>
        <v>0</v>
      </c>
    </row>
    <row r="1629" spans="1:8" ht="36" customHeight="1" x14ac:dyDescent="0.2">
      <c r="A1629" s="131" t="s">
        <v>699</v>
      </c>
      <c r="B1629" s="132" t="s">
        <v>1498</v>
      </c>
      <c r="C1629" s="131" t="s">
        <v>74</v>
      </c>
      <c r="D1629" s="131" t="s">
        <v>1499</v>
      </c>
      <c r="E1629" s="133" t="s">
        <v>71</v>
      </c>
      <c r="F1629" s="134">
        <v>1</v>
      </c>
      <c r="G1629" s="135"/>
      <c r="H1629" s="127">
        <f t="shared" si="140"/>
        <v>0</v>
      </c>
    </row>
    <row r="1630" spans="1:8" x14ac:dyDescent="0.2">
      <c r="A1630" s="128"/>
      <c r="B1630" s="128"/>
      <c r="C1630" s="128"/>
      <c r="D1630" s="128"/>
      <c r="E1630" s="128"/>
      <c r="F1630" s="129"/>
      <c r="G1630" s="128"/>
      <c r="H1630" s="129"/>
    </row>
    <row r="1631" spans="1:8" ht="15" thickBot="1" x14ac:dyDescent="0.25">
      <c r="A1631" s="128"/>
      <c r="B1631" s="128"/>
      <c r="C1631" s="128"/>
      <c r="D1631" s="128"/>
      <c r="E1631" s="128"/>
      <c r="F1631" s="228"/>
      <c r="G1631" s="228"/>
      <c r="H1631" s="129"/>
    </row>
    <row r="1632" spans="1:8" ht="0.95" customHeight="1" thickTop="1" x14ac:dyDescent="0.2">
      <c r="A1632" s="130"/>
      <c r="B1632" s="130"/>
      <c r="C1632" s="130"/>
      <c r="D1632" s="130"/>
      <c r="E1632" s="130"/>
      <c r="F1632" s="130"/>
      <c r="G1632" s="130"/>
      <c r="H1632" s="130"/>
    </row>
    <row r="1633" spans="1:8" ht="18" customHeight="1" x14ac:dyDescent="0.2">
      <c r="A1633" s="115" t="s">
        <v>593</v>
      </c>
      <c r="B1633" s="116" t="s">
        <v>53</v>
      </c>
      <c r="C1633" s="115" t="s">
        <v>54</v>
      </c>
      <c r="D1633" s="115" t="s">
        <v>55</v>
      </c>
      <c r="E1633" s="117" t="s">
        <v>56</v>
      </c>
      <c r="F1633" s="116" t="s">
        <v>57</v>
      </c>
      <c r="G1633" s="116" t="s">
        <v>58</v>
      </c>
      <c r="H1633" s="116" t="s">
        <v>60</v>
      </c>
    </row>
    <row r="1634" spans="1:8" ht="24" customHeight="1" x14ac:dyDescent="0.2">
      <c r="A1634" s="118" t="s">
        <v>685</v>
      </c>
      <c r="B1634" s="119" t="s">
        <v>594</v>
      </c>
      <c r="C1634" s="118" t="s">
        <v>74</v>
      </c>
      <c r="D1634" s="118" t="s">
        <v>595</v>
      </c>
      <c r="E1634" s="120" t="s">
        <v>71</v>
      </c>
      <c r="F1634" s="121">
        <v>1</v>
      </c>
      <c r="G1634" s="122">
        <f>SUM(H1635:H1638)</f>
        <v>0</v>
      </c>
      <c r="H1634" s="122">
        <f>G1634*F1634</f>
        <v>0</v>
      </c>
    </row>
    <row r="1635" spans="1:8" ht="24" customHeight="1" x14ac:dyDescent="0.2">
      <c r="A1635" s="123" t="s">
        <v>686</v>
      </c>
      <c r="B1635" s="124" t="s">
        <v>1092</v>
      </c>
      <c r="C1635" s="123" t="s">
        <v>74</v>
      </c>
      <c r="D1635" s="123" t="s">
        <v>1093</v>
      </c>
      <c r="E1635" s="125" t="s">
        <v>711</v>
      </c>
      <c r="F1635" s="126">
        <v>4.8000000000000001E-2</v>
      </c>
      <c r="G1635" s="127"/>
      <c r="H1635" s="127">
        <f>TRUNC(G1635*F1635,2)</f>
        <v>0</v>
      </c>
    </row>
    <row r="1636" spans="1:8" ht="24" customHeight="1" x14ac:dyDescent="0.2">
      <c r="A1636" s="123" t="s">
        <v>686</v>
      </c>
      <c r="B1636" s="124" t="s">
        <v>802</v>
      </c>
      <c r="C1636" s="123" t="s">
        <v>74</v>
      </c>
      <c r="D1636" s="123" t="s">
        <v>803</v>
      </c>
      <c r="E1636" s="125" t="s">
        <v>711</v>
      </c>
      <c r="F1636" s="126">
        <v>4.8000000000000001E-2</v>
      </c>
      <c r="G1636" s="127"/>
      <c r="H1636" s="127">
        <f t="shared" ref="H1636:H1638" si="141">TRUNC(G1636*F1636,2)</f>
        <v>0</v>
      </c>
    </row>
    <row r="1637" spans="1:8" ht="24" customHeight="1" x14ac:dyDescent="0.2">
      <c r="A1637" s="131" t="s">
        <v>699</v>
      </c>
      <c r="B1637" s="132" t="s">
        <v>1182</v>
      </c>
      <c r="C1637" s="131" t="s">
        <v>74</v>
      </c>
      <c r="D1637" s="131" t="s">
        <v>1183</v>
      </c>
      <c r="E1637" s="133" t="s">
        <v>71</v>
      </c>
      <c r="F1637" s="134">
        <v>1</v>
      </c>
      <c r="G1637" s="135"/>
      <c r="H1637" s="127">
        <f t="shared" si="141"/>
        <v>0</v>
      </c>
    </row>
    <row r="1638" spans="1:8" ht="36" customHeight="1" x14ac:dyDescent="0.2">
      <c r="A1638" s="131" t="s">
        <v>699</v>
      </c>
      <c r="B1638" s="132" t="s">
        <v>1144</v>
      </c>
      <c r="C1638" s="131" t="s">
        <v>74</v>
      </c>
      <c r="D1638" s="131" t="s">
        <v>1145</v>
      </c>
      <c r="E1638" s="133" t="s">
        <v>71</v>
      </c>
      <c r="F1638" s="134">
        <v>1</v>
      </c>
      <c r="G1638" s="135"/>
      <c r="H1638" s="127">
        <f t="shared" si="141"/>
        <v>0</v>
      </c>
    </row>
    <row r="1639" spans="1:8" x14ac:dyDescent="0.2">
      <c r="A1639" s="128"/>
      <c r="B1639" s="128"/>
      <c r="C1639" s="128"/>
      <c r="D1639" s="128"/>
      <c r="E1639" s="128"/>
      <c r="F1639" s="129"/>
      <c r="G1639" s="128"/>
      <c r="H1639" s="129"/>
    </row>
    <row r="1640" spans="1:8" ht="15" thickBot="1" x14ac:dyDescent="0.25">
      <c r="A1640" s="128"/>
      <c r="B1640" s="128"/>
      <c r="C1640" s="128"/>
      <c r="D1640" s="128"/>
      <c r="E1640" s="128"/>
      <c r="F1640" s="228"/>
      <c r="G1640" s="228"/>
      <c r="H1640" s="129"/>
    </row>
    <row r="1641" spans="1:8" ht="0.95" customHeight="1" thickTop="1" x14ac:dyDescent="0.2">
      <c r="A1641" s="130"/>
      <c r="B1641" s="130"/>
      <c r="C1641" s="130"/>
      <c r="D1641" s="130"/>
      <c r="E1641" s="130"/>
      <c r="F1641" s="130"/>
      <c r="G1641" s="130"/>
      <c r="H1641" s="130"/>
    </row>
    <row r="1642" spans="1:8" ht="18" customHeight="1" x14ac:dyDescent="0.2">
      <c r="A1642" s="115" t="s">
        <v>596</v>
      </c>
      <c r="B1642" s="116" t="s">
        <v>53</v>
      </c>
      <c r="C1642" s="115" t="s">
        <v>54</v>
      </c>
      <c r="D1642" s="115" t="s">
        <v>55</v>
      </c>
      <c r="E1642" s="117" t="s">
        <v>56</v>
      </c>
      <c r="F1642" s="116" t="s">
        <v>57</v>
      </c>
      <c r="G1642" s="116" t="s">
        <v>58</v>
      </c>
      <c r="H1642" s="116" t="s">
        <v>60</v>
      </c>
    </row>
    <row r="1643" spans="1:8" ht="24" customHeight="1" x14ac:dyDescent="0.2">
      <c r="A1643" s="118" t="s">
        <v>685</v>
      </c>
      <c r="B1643" s="119" t="s">
        <v>597</v>
      </c>
      <c r="C1643" s="118" t="s">
        <v>74</v>
      </c>
      <c r="D1643" s="118" t="s">
        <v>598</v>
      </c>
      <c r="E1643" s="120" t="s">
        <v>71</v>
      </c>
      <c r="F1643" s="121">
        <v>1</v>
      </c>
      <c r="G1643" s="122">
        <f>SUM(H1644:H1647)</f>
        <v>0</v>
      </c>
      <c r="H1643" s="122">
        <f>G1643*F1643</f>
        <v>0</v>
      </c>
    </row>
    <row r="1644" spans="1:8" ht="24" customHeight="1" x14ac:dyDescent="0.2">
      <c r="A1644" s="123" t="s">
        <v>686</v>
      </c>
      <c r="B1644" s="124" t="s">
        <v>1092</v>
      </c>
      <c r="C1644" s="123" t="s">
        <v>74</v>
      </c>
      <c r="D1644" s="123" t="s">
        <v>1093</v>
      </c>
      <c r="E1644" s="125" t="s">
        <v>711</v>
      </c>
      <c r="F1644" s="126">
        <v>0.54100000000000004</v>
      </c>
      <c r="G1644" s="127"/>
      <c r="H1644" s="127">
        <f>TRUNC(G1644*F1644,2)</f>
        <v>0</v>
      </c>
    </row>
    <row r="1645" spans="1:8" ht="24" customHeight="1" x14ac:dyDescent="0.2">
      <c r="A1645" s="123" t="s">
        <v>686</v>
      </c>
      <c r="B1645" s="124" t="s">
        <v>802</v>
      </c>
      <c r="C1645" s="123" t="s">
        <v>74</v>
      </c>
      <c r="D1645" s="123" t="s">
        <v>803</v>
      </c>
      <c r="E1645" s="125" t="s">
        <v>711</v>
      </c>
      <c r="F1645" s="126">
        <v>0.54100000000000004</v>
      </c>
      <c r="G1645" s="127"/>
      <c r="H1645" s="127">
        <f t="shared" ref="H1645:H1647" si="142">TRUNC(G1645*F1645,2)</f>
        <v>0</v>
      </c>
    </row>
    <row r="1646" spans="1:8" ht="24" customHeight="1" x14ac:dyDescent="0.2">
      <c r="A1646" s="131" t="s">
        <v>699</v>
      </c>
      <c r="B1646" s="132" t="s">
        <v>1146</v>
      </c>
      <c r="C1646" s="131" t="s">
        <v>74</v>
      </c>
      <c r="D1646" s="131" t="s">
        <v>1147</v>
      </c>
      <c r="E1646" s="133" t="s">
        <v>71</v>
      </c>
      <c r="F1646" s="134">
        <v>1</v>
      </c>
      <c r="G1646" s="135"/>
      <c r="H1646" s="127">
        <f t="shared" si="142"/>
        <v>0</v>
      </c>
    </row>
    <row r="1647" spans="1:8" ht="36" customHeight="1" x14ac:dyDescent="0.2">
      <c r="A1647" s="131" t="s">
        <v>699</v>
      </c>
      <c r="B1647" s="132" t="s">
        <v>1150</v>
      </c>
      <c r="C1647" s="131" t="s">
        <v>74</v>
      </c>
      <c r="D1647" s="131" t="s">
        <v>1151</v>
      </c>
      <c r="E1647" s="133" t="s">
        <v>71</v>
      </c>
      <c r="F1647" s="134">
        <v>4</v>
      </c>
      <c r="G1647" s="135"/>
      <c r="H1647" s="127">
        <f t="shared" si="142"/>
        <v>0</v>
      </c>
    </row>
    <row r="1648" spans="1:8" x14ac:dyDescent="0.2">
      <c r="A1648" s="128"/>
      <c r="B1648" s="128"/>
      <c r="C1648" s="128"/>
      <c r="D1648" s="128"/>
      <c r="E1648" s="128"/>
      <c r="F1648" s="129"/>
      <c r="G1648" s="128"/>
      <c r="H1648" s="129"/>
    </row>
    <row r="1649" spans="1:8" ht="15" thickBot="1" x14ac:dyDescent="0.25">
      <c r="A1649" s="128"/>
      <c r="B1649" s="128"/>
      <c r="C1649" s="128"/>
      <c r="D1649" s="128"/>
      <c r="E1649" s="128"/>
      <c r="F1649" s="228"/>
      <c r="G1649" s="228"/>
      <c r="H1649" s="129"/>
    </row>
    <row r="1650" spans="1:8" ht="0.95" customHeight="1" thickTop="1" x14ac:dyDescent="0.2">
      <c r="A1650" s="130"/>
      <c r="B1650" s="130"/>
      <c r="C1650" s="130"/>
      <c r="D1650" s="130"/>
      <c r="E1650" s="130"/>
      <c r="F1650" s="130"/>
      <c r="G1650" s="130"/>
      <c r="H1650" s="130"/>
    </row>
    <row r="1651" spans="1:8" ht="18" customHeight="1" x14ac:dyDescent="0.2">
      <c r="A1651" s="115" t="s">
        <v>599</v>
      </c>
      <c r="B1651" s="116" t="s">
        <v>53</v>
      </c>
      <c r="C1651" s="115" t="s">
        <v>54</v>
      </c>
      <c r="D1651" s="115" t="s">
        <v>55</v>
      </c>
      <c r="E1651" s="117" t="s">
        <v>56</v>
      </c>
      <c r="F1651" s="116" t="s">
        <v>57</v>
      </c>
      <c r="G1651" s="116" t="s">
        <v>58</v>
      </c>
      <c r="H1651" s="116" t="s">
        <v>60</v>
      </c>
    </row>
    <row r="1652" spans="1:8" ht="24" customHeight="1" x14ac:dyDescent="0.2">
      <c r="A1652" s="118" t="s">
        <v>685</v>
      </c>
      <c r="B1652" s="119" t="s">
        <v>600</v>
      </c>
      <c r="C1652" s="118" t="s">
        <v>98</v>
      </c>
      <c r="D1652" s="118" t="s">
        <v>601</v>
      </c>
      <c r="E1652" s="120" t="s">
        <v>71</v>
      </c>
      <c r="F1652" s="121">
        <v>1</v>
      </c>
      <c r="G1652" s="122">
        <f>SUM(H1653:H1654)</f>
        <v>0</v>
      </c>
      <c r="H1652" s="122">
        <f>G1652*F1652</f>
        <v>0</v>
      </c>
    </row>
    <row r="1653" spans="1:8" ht="24" customHeight="1" x14ac:dyDescent="0.2">
      <c r="A1653" s="131" t="s">
        <v>699</v>
      </c>
      <c r="B1653" s="132" t="s">
        <v>1500</v>
      </c>
      <c r="C1653" s="131" t="s">
        <v>98</v>
      </c>
      <c r="D1653" s="131" t="s">
        <v>1329</v>
      </c>
      <c r="E1653" s="133" t="s">
        <v>711</v>
      </c>
      <c r="F1653" s="134">
        <v>4.9000000000000004</v>
      </c>
      <c r="G1653" s="135"/>
      <c r="H1653" s="135">
        <f>TRUNC(G1653*F1653,2)</f>
        <v>0</v>
      </c>
    </row>
    <row r="1654" spans="1:8" ht="24" customHeight="1" x14ac:dyDescent="0.2">
      <c r="A1654" s="131" t="s">
        <v>699</v>
      </c>
      <c r="B1654" s="132" t="s">
        <v>1501</v>
      </c>
      <c r="C1654" s="131" t="s">
        <v>98</v>
      </c>
      <c r="D1654" s="131" t="s">
        <v>1502</v>
      </c>
      <c r="E1654" s="133" t="s">
        <v>71</v>
      </c>
      <c r="F1654" s="134">
        <v>1</v>
      </c>
      <c r="G1654" s="135"/>
      <c r="H1654" s="135">
        <f>TRUNC(G1654*F1654,2)</f>
        <v>0</v>
      </c>
    </row>
    <row r="1655" spans="1:8" x14ac:dyDescent="0.2">
      <c r="A1655" s="128"/>
      <c r="B1655" s="128"/>
      <c r="C1655" s="128"/>
      <c r="D1655" s="128"/>
      <c r="E1655" s="128"/>
      <c r="F1655" s="129"/>
      <c r="G1655" s="128"/>
      <c r="H1655" s="129"/>
    </row>
    <row r="1656" spans="1:8" ht="15" thickBot="1" x14ac:dyDescent="0.25">
      <c r="A1656" s="128"/>
      <c r="B1656" s="128"/>
      <c r="C1656" s="128"/>
      <c r="D1656" s="128"/>
      <c r="E1656" s="128"/>
      <c r="F1656" s="228"/>
      <c r="G1656" s="228"/>
      <c r="H1656" s="129"/>
    </row>
    <row r="1657" spans="1:8" ht="0.95" customHeight="1" thickTop="1" x14ac:dyDescent="0.2">
      <c r="A1657" s="130"/>
      <c r="B1657" s="130"/>
      <c r="C1657" s="130"/>
      <c r="D1657" s="130"/>
      <c r="E1657" s="130"/>
      <c r="F1657" s="130"/>
      <c r="G1657" s="130"/>
      <c r="H1657" s="130"/>
    </row>
    <row r="1658" spans="1:8" ht="18" customHeight="1" x14ac:dyDescent="0.2">
      <c r="A1658" s="115" t="s">
        <v>606</v>
      </c>
      <c r="B1658" s="116" t="s">
        <v>53</v>
      </c>
      <c r="C1658" s="115" t="s">
        <v>54</v>
      </c>
      <c r="D1658" s="115" t="s">
        <v>55</v>
      </c>
      <c r="E1658" s="117" t="s">
        <v>56</v>
      </c>
      <c r="F1658" s="116" t="s">
        <v>57</v>
      </c>
      <c r="G1658" s="116" t="s">
        <v>58</v>
      </c>
      <c r="H1658" s="116" t="s">
        <v>60</v>
      </c>
    </row>
    <row r="1659" spans="1:8" ht="36" customHeight="1" x14ac:dyDescent="0.2">
      <c r="A1659" s="118" t="s">
        <v>685</v>
      </c>
      <c r="B1659" s="119" t="s">
        <v>607</v>
      </c>
      <c r="C1659" s="118" t="s">
        <v>74</v>
      </c>
      <c r="D1659" s="118" t="s">
        <v>608</v>
      </c>
      <c r="E1659" s="120" t="s">
        <v>71</v>
      </c>
      <c r="F1659" s="121">
        <v>1</v>
      </c>
      <c r="G1659" s="122">
        <f>SUM(H1660:H1663)</f>
        <v>0</v>
      </c>
      <c r="H1659" s="122">
        <f>G1659*F1659</f>
        <v>0</v>
      </c>
    </row>
    <row r="1660" spans="1:8" ht="24" customHeight="1" x14ac:dyDescent="0.2">
      <c r="A1660" s="123" t="s">
        <v>686</v>
      </c>
      <c r="B1660" s="124" t="s">
        <v>1092</v>
      </c>
      <c r="C1660" s="123" t="s">
        <v>74</v>
      </c>
      <c r="D1660" s="123" t="s">
        <v>1093</v>
      </c>
      <c r="E1660" s="125" t="s">
        <v>711</v>
      </c>
      <c r="F1660" s="126">
        <v>0.22989999999999999</v>
      </c>
      <c r="G1660" s="127"/>
      <c r="H1660" s="127">
        <f>TRUNC(G1660*F1660,2)</f>
        <v>0</v>
      </c>
    </row>
    <row r="1661" spans="1:8" ht="24" customHeight="1" x14ac:dyDescent="0.2">
      <c r="A1661" s="123" t="s">
        <v>686</v>
      </c>
      <c r="B1661" s="124" t="s">
        <v>802</v>
      </c>
      <c r="C1661" s="123" t="s">
        <v>74</v>
      </c>
      <c r="D1661" s="123" t="s">
        <v>803</v>
      </c>
      <c r="E1661" s="125" t="s">
        <v>711</v>
      </c>
      <c r="F1661" s="126">
        <v>0.55179999999999996</v>
      </c>
      <c r="G1661" s="127"/>
      <c r="H1661" s="127">
        <f t="shared" ref="H1661:H1663" si="143">TRUNC(G1661*F1661,2)</f>
        <v>0</v>
      </c>
    </row>
    <row r="1662" spans="1:8" ht="24" customHeight="1" x14ac:dyDescent="0.2">
      <c r="A1662" s="131" t="s">
        <v>699</v>
      </c>
      <c r="B1662" s="132" t="s">
        <v>1503</v>
      </c>
      <c r="C1662" s="131" t="s">
        <v>74</v>
      </c>
      <c r="D1662" s="131" t="s">
        <v>1504</v>
      </c>
      <c r="E1662" s="133" t="s">
        <v>71</v>
      </c>
      <c r="F1662" s="134">
        <v>1</v>
      </c>
      <c r="G1662" s="135"/>
      <c r="H1662" s="127">
        <f t="shared" si="143"/>
        <v>0</v>
      </c>
    </row>
    <row r="1663" spans="1:8" ht="36" customHeight="1" x14ac:dyDescent="0.2">
      <c r="A1663" s="131" t="s">
        <v>699</v>
      </c>
      <c r="B1663" s="132" t="s">
        <v>1171</v>
      </c>
      <c r="C1663" s="131" t="s">
        <v>74</v>
      </c>
      <c r="D1663" s="131" t="s">
        <v>1172</v>
      </c>
      <c r="E1663" s="133" t="s">
        <v>71</v>
      </c>
      <c r="F1663" s="134">
        <v>1</v>
      </c>
      <c r="G1663" s="135"/>
      <c r="H1663" s="127">
        <f t="shared" si="143"/>
        <v>0</v>
      </c>
    </row>
    <row r="1664" spans="1:8" x14ac:dyDescent="0.2">
      <c r="A1664" s="128"/>
      <c r="B1664" s="128"/>
      <c r="C1664" s="128"/>
      <c r="D1664" s="128"/>
      <c r="E1664" s="128"/>
      <c r="F1664" s="129"/>
      <c r="G1664" s="128"/>
      <c r="H1664" s="129"/>
    </row>
    <row r="1665" spans="1:8" ht="15" thickBot="1" x14ac:dyDescent="0.25">
      <c r="A1665" s="128"/>
      <c r="B1665" s="128"/>
      <c r="C1665" s="128"/>
      <c r="D1665" s="128"/>
      <c r="E1665" s="128"/>
      <c r="F1665" s="228"/>
      <c r="G1665" s="228"/>
      <c r="H1665" s="129"/>
    </row>
    <row r="1666" spans="1:8" ht="0.95" customHeight="1" thickTop="1" x14ac:dyDescent="0.2">
      <c r="A1666" s="130"/>
      <c r="B1666" s="130"/>
      <c r="C1666" s="130"/>
      <c r="D1666" s="130"/>
      <c r="E1666" s="130"/>
      <c r="F1666" s="130"/>
      <c r="G1666" s="130"/>
      <c r="H1666" s="130"/>
    </row>
    <row r="1667" spans="1:8" ht="18" customHeight="1" x14ac:dyDescent="0.2">
      <c r="A1667" s="115" t="s">
        <v>610</v>
      </c>
      <c r="B1667" s="116" t="s">
        <v>53</v>
      </c>
      <c r="C1667" s="115" t="s">
        <v>54</v>
      </c>
      <c r="D1667" s="115" t="s">
        <v>55</v>
      </c>
      <c r="E1667" s="117" t="s">
        <v>56</v>
      </c>
      <c r="F1667" s="116" t="s">
        <v>57</v>
      </c>
      <c r="G1667" s="116" t="s">
        <v>58</v>
      </c>
      <c r="H1667" s="116" t="s">
        <v>60</v>
      </c>
    </row>
    <row r="1668" spans="1:8" ht="24" customHeight="1" x14ac:dyDescent="0.2">
      <c r="A1668" s="118" t="s">
        <v>685</v>
      </c>
      <c r="B1668" s="119" t="s">
        <v>611</v>
      </c>
      <c r="C1668" s="118" t="s">
        <v>187</v>
      </c>
      <c r="D1668" s="118" t="s">
        <v>612</v>
      </c>
      <c r="E1668" s="120" t="s">
        <v>80</v>
      </c>
      <c r="F1668" s="121">
        <v>1</v>
      </c>
      <c r="G1668" s="122">
        <f>SUM(H1669:H1673)</f>
        <v>0</v>
      </c>
      <c r="H1668" s="122">
        <f>G1668*F1668</f>
        <v>0</v>
      </c>
    </row>
    <row r="1669" spans="1:8" ht="24" customHeight="1" x14ac:dyDescent="0.2">
      <c r="A1669" s="123" t="s">
        <v>686</v>
      </c>
      <c r="B1669" s="124" t="s">
        <v>1322</v>
      </c>
      <c r="C1669" s="123" t="s">
        <v>187</v>
      </c>
      <c r="D1669" s="123" t="s">
        <v>1323</v>
      </c>
      <c r="E1669" s="125" t="s">
        <v>95</v>
      </c>
      <c r="F1669" s="126">
        <v>1</v>
      </c>
      <c r="G1669" s="127"/>
      <c r="H1669" s="127">
        <f>TRUNC(G1669*F1669,2)</f>
        <v>0</v>
      </c>
    </row>
    <row r="1670" spans="1:8" ht="24" customHeight="1" x14ac:dyDescent="0.2">
      <c r="A1670" s="123" t="s">
        <v>686</v>
      </c>
      <c r="B1670" s="124" t="s">
        <v>1505</v>
      </c>
      <c r="C1670" s="123" t="s">
        <v>187</v>
      </c>
      <c r="D1670" s="123" t="s">
        <v>1506</v>
      </c>
      <c r="E1670" s="125" t="s">
        <v>95</v>
      </c>
      <c r="F1670" s="126">
        <v>1</v>
      </c>
      <c r="G1670" s="127"/>
      <c r="H1670" s="127">
        <f t="shared" ref="H1670:H1673" si="144">TRUNC(G1670*F1670,2)</f>
        <v>0</v>
      </c>
    </row>
    <row r="1671" spans="1:8" ht="24" customHeight="1" x14ac:dyDescent="0.2">
      <c r="A1671" s="131" t="s">
        <v>699</v>
      </c>
      <c r="B1671" s="132" t="s">
        <v>1303</v>
      </c>
      <c r="C1671" s="131" t="s">
        <v>187</v>
      </c>
      <c r="D1671" s="131" t="s">
        <v>1304</v>
      </c>
      <c r="E1671" s="133" t="s">
        <v>80</v>
      </c>
      <c r="F1671" s="134">
        <v>1</v>
      </c>
      <c r="G1671" s="135"/>
      <c r="H1671" s="127">
        <f t="shared" si="144"/>
        <v>0</v>
      </c>
    </row>
    <row r="1672" spans="1:8" ht="24" customHeight="1" x14ac:dyDescent="0.2">
      <c r="A1672" s="131" t="s">
        <v>699</v>
      </c>
      <c r="B1672" s="132" t="s">
        <v>1507</v>
      </c>
      <c r="C1672" s="131" t="s">
        <v>74</v>
      </c>
      <c r="D1672" s="131" t="s">
        <v>1508</v>
      </c>
      <c r="E1672" s="133" t="s">
        <v>711</v>
      </c>
      <c r="F1672" s="134">
        <v>1</v>
      </c>
      <c r="G1672" s="135"/>
      <c r="H1672" s="127">
        <f t="shared" si="144"/>
        <v>0</v>
      </c>
    </row>
    <row r="1673" spans="1:8" ht="24" customHeight="1" x14ac:dyDescent="0.2">
      <c r="A1673" s="131" t="s">
        <v>699</v>
      </c>
      <c r="B1673" s="132" t="s">
        <v>863</v>
      </c>
      <c r="C1673" s="131" t="s">
        <v>74</v>
      </c>
      <c r="D1673" s="131" t="s">
        <v>864</v>
      </c>
      <c r="E1673" s="133" t="s">
        <v>711</v>
      </c>
      <c r="F1673" s="134">
        <v>1</v>
      </c>
      <c r="G1673" s="135"/>
      <c r="H1673" s="127">
        <f t="shared" si="144"/>
        <v>0</v>
      </c>
    </row>
    <row r="1674" spans="1:8" x14ac:dyDescent="0.2">
      <c r="A1674" s="128"/>
      <c r="B1674" s="128"/>
      <c r="C1674" s="128"/>
      <c r="D1674" s="128"/>
      <c r="E1674" s="128"/>
      <c r="F1674" s="129"/>
      <c r="G1674" s="128"/>
      <c r="H1674" s="129"/>
    </row>
    <row r="1675" spans="1:8" ht="15" thickBot="1" x14ac:dyDescent="0.25">
      <c r="A1675" s="128"/>
      <c r="B1675" s="128"/>
      <c r="C1675" s="128"/>
      <c r="D1675" s="128"/>
      <c r="E1675" s="128"/>
      <c r="F1675" s="228"/>
      <c r="G1675" s="228"/>
      <c r="H1675" s="129"/>
    </row>
    <row r="1676" spans="1:8" ht="0.95" customHeight="1" thickTop="1" x14ac:dyDescent="0.2">
      <c r="A1676" s="130"/>
      <c r="B1676" s="130"/>
      <c r="C1676" s="130"/>
      <c r="D1676" s="130"/>
      <c r="E1676" s="130"/>
      <c r="F1676" s="130"/>
      <c r="G1676" s="130"/>
      <c r="H1676" s="130"/>
    </row>
    <row r="1677" spans="1:8" ht="18" customHeight="1" x14ac:dyDescent="0.2">
      <c r="A1677" s="115" t="s">
        <v>613</v>
      </c>
      <c r="B1677" s="116" t="s">
        <v>53</v>
      </c>
      <c r="C1677" s="115" t="s">
        <v>54</v>
      </c>
      <c r="D1677" s="115" t="s">
        <v>55</v>
      </c>
      <c r="E1677" s="117" t="s">
        <v>56</v>
      </c>
      <c r="F1677" s="116" t="s">
        <v>57</v>
      </c>
      <c r="G1677" s="116" t="s">
        <v>58</v>
      </c>
      <c r="H1677" s="116" t="s">
        <v>60</v>
      </c>
    </row>
    <row r="1678" spans="1:8" ht="36" customHeight="1" x14ac:dyDescent="0.2">
      <c r="A1678" s="118" t="s">
        <v>685</v>
      </c>
      <c r="B1678" s="119" t="s">
        <v>614</v>
      </c>
      <c r="C1678" s="118" t="s">
        <v>74</v>
      </c>
      <c r="D1678" s="118" t="s">
        <v>615</v>
      </c>
      <c r="E1678" s="120" t="s">
        <v>71</v>
      </c>
      <c r="F1678" s="121">
        <v>1</v>
      </c>
      <c r="G1678" s="122">
        <f>SUM(H1679:H1682)</f>
        <v>0</v>
      </c>
      <c r="H1678" s="122">
        <f>G1678*F1678</f>
        <v>0</v>
      </c>
    </row>
    <row r="1679" spans="1:8" ht="24" customHeight="1" x14ac:dyDescent="0.2">
      <c r="A1679" s="123" t="s">
        <v>686</v>
      </c>
      <c r="B1679" s="124" t="s">
        <v>1092</v>
      </c>
      <c r="C1679" s="123" t="s">
        <v>74</v>
      </c>
      <c r="D1679" s="123" t="s">
        <v>1093</v>
      </c>
      <c r="E1679" s="125" t="s">
        <v>711</v>
      </c>
      <c r="F1679" s="126">
        <v>0.35699999999999998</v>
      </c>
      <c r="G1679" s="127"/>
      <c r="H1679" s="127">
        <f>TRUNC(G1679*F1679,2)</f>
        <v>0</v>
      </c>
    </row>
    <row r="1680" spans="1:8" ht="24" customHeight="1" x14ac:dyDescent="0.2">
      <c r="A1680" s="123" t="s">
        <v>686</v>
      </c>
      <c r="B1680" s="124" t="s">
        <v>802</v>
      </c>
      <c r="C1680" s="123" t="s">
        <v>74</v>
      </c>
      <c r="D1680" s="123" t="s">
        <v>803</v>
      </c>
      <c r="E1680" s="125" t="s">
        <v>711</v>
      </c>
      <c r="F1680" s="126">
        <v>0.35699999999999998</v>
      </c>
      <c r="G1680" s="127"/>
      <c r="H1680" s="127">
        <f t="shared" ref="H1680:H1682" si="145">TRUNC(G1680*F1680,2)</f>
        <v>0</v>
      </c>
    </row>
    <row r="1681" spans="1:8" ht="36" customHeight="1" x14ac:dyDescent="0.2">
      <c r="A1681" s="131" t="s">
        <v>699</v>
      </c>
      <c r="B1681" s="132" t="s">
        <v>1509</v>
      </c>
      <c r="C1681" s="131" t="s">
        <v>74</v>
      </c>
      <c r="D1681" s="131" t="s">
        <v>1510</v>
      </c>
      <c r="E1681" s="133" t="s">
        <v>71</v>
      </c>
      <c r="F1681" s="134">
        <v>2</v>
      </c>
      <c r="G1681" s="135"/>
      <c r="H1681" s="127">
        <f t="shared" si="145"/>
        <v>0</v>
      </c>
    </row>
    <row r="1682" spans="1:8" ht="24" customHeight="1" x14ac:dyDescent="0.2">
      <c r="A1682" s="131" t="s">
        <v>699</v>
      </c>
      <c r="B1682" s="132" t="s">
        <v>1511</v>
      </c>
      <c r="C1682" s="131" t="s">
        <v>74</v>
      </c>
      <c r="D1682" s="131" t="s">
        <v>1512</v>
      </c>
      <c r="E1682" s="133" t="s">
        <v>71</v>
      </c>
      <c r="F1682" s="134">
        <v>1</v>
      </c>
      <c r="G1682" s="135"/>
      <c r="H1682" s="127">
        <f t="shared" si="145"/>
        <v>0</v>
      </c>
    </row>
    <row r="1683" spans="1:8" x14ac:dyDescent="0.2">
      <c r="A1683" s="128"/>
      <c r="B1683" s="128"/>
      <c r="C1683" s="128"/>
      <c r="D1683" s="128"/>
      <c r="E1683" s="128"/>
      <c r="F1683" s="129"/>
      <c r="G1683" s="128"/>
      <c r="H1683" s="129"/>
    </row>
    <row r="1684" spans="1:8" ht="15" thickBot="1" x14ac:dyDescent="0.25">
      <c r="A1684" s="128"/>
      <c r="B1684" s="128"/>
      <c r="C1684" s="128"/>
      <c r="D1684" s="128"/>
      <c r="E1684" s="128"/>
      <c r="F1684" s="228"/>
      <c r="G1684" s="228"/>
      <c r="H1684" s="129"/>
    </row>
    <row r="1685" spans="1:8" ht="0.95" customHeight="1" thickTop="1" x14ac:dyDescent="0.2">
      <c r="A1685" s="130"/>
      <c r="B1685" s="130"/>
      <c r="C1685" s="130"/>
      <c r="D1685" s="130"/>
      <c r="E1685" s="130"/>
      <c r="F1685" s="130"/>
      <c r="G1685" s="130"/>
      <c r="H1685" s="130"/>
    </row>
    <row r="1686" spans="1:8" ht="18" customHeight="1" x14ac:dyDescent="0.2">
      <c r="A1686" s="115" t="s">
        <v>616</v>
      </c>
      <c r="B1686" s="116" t="s">
        <v>53</v>
      </c>
      <c r="C1686" s="115" t="s">
        <v>54</v>
      </c>
      <c r="D1686" s="115" t="s">
        <v>55</v>
      </c>
      <c r="E1686" s="117" t="s">
        <v>56</v>
      </c>
      <c r="F1686" s="116" t="s">
        <v>57</v>
      </c>
      <c r="G1686" s="116" t="s">
        <v>58</v>
      </c>
      <c r="H1686" s="116" t="s">
        <v>60</v>
      </c>
    </row>
    <row r="1687" spans="1:8" ht="36" customHeight="1" x14ac:dyDescent="0.2">
      <c r="A1687" s="118" t="s">
        <v>685</v>
      </c>
      <c r="B1687" s="119" t="s">
        <v>617</v>
      </c>
      <c r="C1687" s="118" t="s">
        <v>74</v>
      </c>
      <c r="D1687" s="118" t="s">
        <v>618</v>
      </c>
      <c r="E1687" s="120" t="s">
        <v>167</v>
      </c>
      <c r="F1687" s="121">
        <v>1</v>
      </c>
      <c r="G1687" s="122">
        <f>SUM(H1688:H1692)</f>
        <v>0</v>
      </c>
      <c r="H1687" s="122">
        <f>G1687*F1687</f>
        <v>0</v>
      </c>
    </row>
    <row r="1688" spans="1:8" ht="36" customHeight="1" x14ac:dyDescent="0.2">
      <c r="A1688" s="123" t="s">
        <v>686</v>
      </c>
      <c r="B1688" s="124" t="s">
        <v>1513</v>
      </c>
      <c r="C1688" s="123" t="s">
        <v>74</v>
      </c>
      <c r="D1688" s="123" t="s">
        <v>1514</v>
      </c>
      <c r="E1688" s="125" t="s">
        <v>71</v>
      </c>
      <c r="F1688" s="126">
        <v>0.33329999999999999</v>
      </c>
      <c r="G1688" s="127"/>
      <c r="H1688" s="127">
        <f>TRUNC(G1688*F1688,2)</f>
        <v>0</v>
      </c>
    </row>
    <row r="1689" spans="1:8" ht="48" customHeight="1" x14ac:dyDescent="0.2">
      <c r="A1689" s="123" t="s">
        <v>686</v>
      </c>
      <c r="B1689" s="124" t="s">
        <v>1515</v>
      </c>
      <c r="C1689" s="123" t="s">
        <v>74</v>
      </c>
      <c r="D1689" s="123" t="s">
        <v>1516</v>
      </c>
      <c r="E1689" s="125" t="s">
        <v>167</v>
      </c>
      <c r="F1689" s="126">
        <v>2</v>
      </c>
      <c r="G1689" s="127"/>
      <c r="H1689" s="127">
        <f t="shared" ref="H1689:H1692" si="146">TRUNC(G1689*F1689,2)</f>
        <v>0</v>
      </c>
    </row>
    <row r="1690" spans="1:8" ht="24" customHeight="1" x14ac:dyDescent="0.2">
      <c r="A1690" s="123" t="s">
        <v>686</v>
      </c>
      <c r="B1690" s="124" t="s">
        <v>1092</v>
      </c>
      <c r="C1690" s="123" t="s">
        <v>74</v>
      </c>
      <c r="D1690" s="123" t="s">
        <v>1093</v>
      </c>
      <c r="E1690" s="125" t="s">
        <v>711</v>
      </c>
      <c r="F1690" s="126">
        <v>0.21629999999999999</v>
      </c>
      <c r="G1690" s="127"/>
      <c r="H1690" s="127">
        <f t="shared" si="146"/>
        <v>0</v>
      </c>
    </row>
    <row r="1691" spans="1:8" ht="24" customHeight="1" x14ac:dyDescent="0.2">
      <c r="A1691" s="123" t="s">
        <v>686</v>
      </c>
      <c r="B1691" s="124" t="s">
        <v>802</v>
      </c>
      <c r="C1691" s="123" t="s">
        <v>74</v>
      </c>
      <c r="D1691" s="123" t="s">
        <v>803</v>
      </c>
      <c r="E1691" s="125" t="s">
        <v>711</v>
      </c>
      <c r="F1691" s="126">
        <v>0.21629999999999999</v>
      </c>
      <c r="G1691" s="127"/>
      <c r="H1691" s="127">
        <f t="shared" si="146"/>
        <v>0</v>
      </c>
    </row>
    <row r="1692" spans="1:8" ht="36" customHeight="1" x14ac:dyDescent="0.2">
      <c r="A1692" s="131" t="s">
        <v>699</v>
      </c>
      <c r="B1692" s="132" t="s">
        <v>1517</v>
      </c>
      <c r="C1692" s="131" t="s">
        <v>74</v>
      </c>
      <c r="D1692" s="131" t="s">
        <v>1518</v>
      </c>
      <c r="E1692" s="133" t="s">
        <v>167</v>
      </c>
      <c r="F1692" s="134">
        <v>1.05</v>
      </c>
      <c r="G1692" s="135"/>
      <c r="H1692" s="127">
        <f t="shared" si="146"/>
        <v>0</v>
      </c>
    </row>
    <row r="1693" spans="1:8" x14ac:dyDescent="0.2">
      <c r="A1693" s="128"/>
      <c r="B1693" s="128"/>
      <c r="C1693" s="128"/>
      <c r="D1693" s="128"/>
      <c r="E1693" s="128"/>
      <c r="F1693" s="129"/>
      <c r="G1693" s="128"/>
      <c r="H1693" s="129"/>
    </row>
    <row r="1694" spans="1:8" ht="15" thickBot="1" x14ac:dyDescent="0.25">
      <c r="A1694" s="128"/>
      <c r="B1694" s="128"/>
      <c r="C1694" s="128"/>
      <c r="D1694" s="128"/>
      <c r="E1694" s="128"/>
      <c r="F1694" s="228"/>
      <c r="G1694" s="228"/>
      <c r="H1694" s="129"/>
    </row>
    <row r="1695" spans="1:8" ht="0.95" customHeight="1" thickTop="1" x14ac:dyDescent="0.2">
      <c r="A1695" s="130"/>
      <c r="B1695" s="130"/>
      <c r="C1695" s="130"/>
      <c r="D1695" s="130"/>
      <c r="E1695" s="130"/>
      <c r="F1695" s="130"/>
      <c r="G1695" s="130"/>
      <c r="H1695" s="130"/>
    </row>
    <row r="1696" spans="1:8" ht="18" customHeight="1" x14ac:dyDescent="0.2">
      <c r="A1696" s="115" t="s">
        <v>621</v>
      </c>
      <c r="B1696" s="116" t="s">
        <v>53</v>
      </c>
      <c r="C1696" s="115" t="s">
        <v>54</v>
      </c>
      <c r="D1696" s="115" t="s">
        <v>55</v>
      </c>
      <c r="E1696" s="117" t="s">
        <v>56</v>
      </c>
      <c r="F1696" s="116" t="s">
        <v>57</v>
      </c>
      <c r="G1696" s="116" t="s">
        <v>58</v>
      </c>
      <c r="H1696" s="116" t="s">
        <v>60</v>
      </c>
    </row>
    <row r="1697" spans="1:8" ht="24" customHeight="1" x14ac:dyDescent="0.2">
      <c r="A1697" s="118" t="s">
        <v>685</v>
      </c>
      <c r="B1697" s="119" t="s">
        <v>622</v>
      </c>
      <c r="C1697" s="118" t="s">
        <v>74</v>
      </c>
      <c r="D1697" s="118" t="s">
        <v>623</v>
      </c>
      <c r="E1697" s="120" t="s">
        <v>76</v>
      </c>
      <c r="F1697" s="121">
        <v>1</v>
      </c>
      <c r="G1697" s="122">
        <f>SUM(H1698:H1704)</f>
        <v>0</v>
      </c>
      <c r="H1697" s="122">
        <f>G1697*F1697</f>
        <v>0</v>
      </c>
    </row>
    <row r="1698" spans="1:8" ht="60" customHeight="1" x14ac:dyDescent="0.2">
      <c r="A1698" s="123" t="s">
        <v>686</v>
      </c>
      <c r="B1698" s="124" t="s">
        <v>1519</v>
      </c>
      <c r="C1698" s="123" t="s">
        <v>74</v>
      </c>
      <c r="D1698" s="123" t="s">
        <v>1520</v>
      </c>
      <c r="E1698" s="125" t="s">
        <v>703</v>
      </c>
      <c r="F1698" s="126">
        <v>1E-3</v>
      </c>
      <c r="G1698" s="127"/>
      <c r="H1698" s="127">
        <f>TRUNC(G1698*F1698,2)</f>
        <v>0</v>
      </c>
    </row>
    <row r="1699" spans="1:8" ht="36" customHeight="1" x14ac:dyDescent="0.2">
      <c r="A1699" s="123" t="s">
        <v>686</v>
      </c>
      <c r="B1699" s="124" t="s">
        <v>1521</v>
      </c>
      <c r="C1699" s="123" t="s">
        <v>74</v>
      </c>
      <c r="D1699" s="123" t="s">
        <v>1522</v>
      </c>
      <c r="E1699" s="125" t="s">
        <v>703</v>
      </c>
      <c r="F1699" s="126">
        <v>1E-4</v>
      </c>
      <c r="G1699" s="127"/>
      <c r="H1699" s="127">
        <f t="shared" ref="H1699:H1704" si="147">TRUNC(G1699*F1699,2)</f>
        <v>0</v>
      </c>
    </row>
    <row r="1700" spans="1:8" ht="48" customHeight="1" x14ac:dyDescent="0.2">
      <c r="A1700" s="123" t="s">
        <v>686</v>
      </c>
      <c r="B1700" s="124" t="s">
        <v>1523</v>
      </c>
      <c r="C1700" s="123" t="s">
        <v>74</v>
      </c>
      <c r="D1700" s="123" t="s">
        <v>1524</v>
      </c>
      <c r="E1700" s="125" t="s">
        <v>703</v>
      </c>
      <c r="F1700" s="126">
        <v>2E-3</v>
      </c>
      <c r="G1700" s="127"/>
      <c r="H1700" s="127">
        <f t="shared" si="147"/>
        <v>0</v>
      </c>
    </row>
    <row r="1701" spans="1:8" ht="60" customHeight="1" x14ac:dyDescent="0.2">
      <c r="A1701" s="123" t="s">
        <v>686</v>
      </c>
      <c r="B1701" s="124" t="s">
        <v>1525</v>
      </c>
      <c r="C1701" s="123" t="s">
        <v>74</v>
      </c>
      <c r="D1701" s="123" t="s">
        <v>1526</v>
      </c>
      <c r="E1701" s="125" t="s">
        <v>706</v>
      </c>
      <c r="F1701" s="126">
        <v>7.0000000000000001E-3</v>
      </c>
      <c r="G1701" s="127"/>
      <c r="H1701" s="127">
        <f t="shared" si="147"/>
        <v>0</v>
      </c>
    </row>
    <row r="1702" spans="1:8" ht="36" customHeight="1" x14ac:dyDescent="0.2">
      <c r="A1702" s="123" t="s">
        <v>686</v>
      </c>
      <c r="B1702" s="124" t="s">
        <v>1527</v>
      </c>
      <c r="C1702" s="123" t="s">
        <v>74</v>
      </c>
      <c r="D1702" s="123" t="s">
        <v>1528</v>
      </c>
      <c r="E1702" s="125" t="s">
        <v>706</v>
      </c>
      <c r="F1702" s="126">
        <v>8.0000000000000002E-3</v>
      </c>
      <c r="G1702" s="127"/>
      <c r="H1702" s="127">
        <f t="shared" si="147"/>
        <v>0</v>
      </c>
    </row>
    <row r="1703" spans="1:8" ht="48" customHeight="1" x14ac:dyDescent="0.2">
      <c r="A1703" s="123" t="s">
        <v>686</v>
      </c>
      <c r="B1703" s="124" t="s">
        <v>1529</v>
      </c>
      <c r="C1703" s="123" t="s">
        <v>74</v>
      </c>
      <c r="D1703" s="123" t="s">
        <v>1530</v>
      </c>
      <c r="E1703" s="125" t="s">
        <v>706</v>
      </c>
      <c r="F1703" s="126">
        <v>6.0000000000000001E-3</v>
      </c>
      <c r="G1703" s="127"/>
      <c r="H1703" s="127">
        <f t="shared" si="147"/>
        <v>0</v>
      </c>
    </row>
    <row r="1704" spans="1:8" ht="24" customHeight="1" x14ac:dyDescent="0.2">
      <c r="A1704" s="123" t="s">
        <v>686</v>
      </c>
      <c r="B1704" s="124" t="s">
        <v>758</v>
      </c>
      <c r="C1704" s="123" t="s">
        <v>74</v>
      </c>
      <c r="D1704" s="123" t="s">
        <v>759</v>
      </c>
      <c r="E1704" s="125" t="s">
        <v>711</v>
      </c>
      <c r="F1704" s="126">
        <v>8.0000000000000002E-3</v>
      </c>
      <c r="G1704" s="127"/>
      <c r="H1704" s="127">
        <f t="shared" si="147"/>
        <v>0</v>
      </c>
    </row>
    <row r="1705" spans="1:8" x14ac:dyDescent="0.2">
      <c r="A1705" s="128"/>
      <c r="B1705" s="128"/>
      <c r="C1705" s="128"/>
      <c r="D1705" s="128"/>
      <c r="E1705" s="128"/>
      <c r="F1705" s="129"/>
      <c r="G1705" s="128"/>
      <c r="H1705" s="129"/>
    </row>
    <row r="1706" spans="1:8" ht="15" thickBot="1" x14ac:dyDescent="0.25">
      <c r="A1706" s="128"/>
      <c r="B1706" s="128"/>
      <c r="C1706" s="128"/>
      <c r="D1706" s="128"/>
      <c r="E1706" s="128"/>
      <c r="F1706" s="228"/>
      <c r="G1706" s="228"/>
      <c r="H1706" s="129"/>
    </row>
    <row r="1707" spans="1:8" ht="0.95" customHeight="1" thickTop="1" x14ac:dyDescent="0.2">
      <c r="A1707" s="130"/>
      <c r="B1707" s="130"/>
      <c r="C1707" s="130"/>
      <c r="D1707" s="130"/>
      <c r="E1707" s="130"/>
      <c r="F1707" s="130"/>
      <c r="G1707" s="130"/>
      <c r="H1707" s="130"/>
    </row>
    <row r="1708" spans="1:8" ht="18" customHeight="1" x14ac:dyDescent="0.2">
      <c r="A1708" s="115" t="s">
        <v>625</v>
      </c>
      <c r="B1708" s="116" t="s">
        <v>53</v>
      </c>
      <c r="C1708" s="115" t="s">
        <v>54</v>
      </c>
      <c r="D1708" s="115" t="s">
        <v>55</v>
      </c>
      <c r="E1708" s="117" t="s">
        <v>56</v>
      </c>
      <c r="F1708" s="116" t="s">
        <v>57</v>
      </c>
      <c r="G1708" s="116" t="s">
        <v>58</v>
      </c>
      <c r="H1708" s="116" t="s">
        <v>60</v>
      </c>
    </row>
    <row r="1709" spans="1:8" ht="36" customHeight="1" x14ac:dyDescent="0.2">
      <c r="A1709" s="118" t="s">
        <v>685</v>
      </c>
      <c r="B1709" s="119" t="s">
        <v>626</v>
      </c>
      <c r="C1709" s="118" t="s">
        <v>74</v>
      </c>
      <c r="D1709" s="118" t="s">
        <v>627</v>
      </c>
      <c r="E1709" s="120" t="s">
        <v>76</v>
      </c>
      <c r="F1709" s="121">
        <v>1</v>
      </c>
      <c r="G1709" s="122">
        <f>SUM(H1710:H1712)</f>
        <v>0</v>
      </c>
      <c r="H1709" s="122">
        <f>G1709*F1709</f>
        <v>0</v>
      </c>
    </row>
    <row r="1710" spans="1:8" ht="36" customHeight="1" x14ac:dyDescent="0.2">
      <c r="A1710" s="123" t="s">
        <v>686</v>
      </c>
      <c r="B1710" s="124" t="s">
        <v>1531</v>
      </c>
      <c r="C1710" s="123" t="s">
        <v>74</v>
      </c>
      <c r="D1710" s="123" t="s">
        <v>1532</v>
      </c>
      <c r="E1710" s="125" t="s">
        <v>100</v>
      </c>
      <c r="F1710" s="126">
        <v>5.6500000000000002E-2</v>
      </c>
      <c r="G1710" s="127"/>
      <c r="H1710" s="127">
        <f>TRUNC(G1710*F1710,2)</f>
        <v>0</v>
      </c>
    </row>
    <row r="1711" spans="1:8" ht="24" customHeight="1" x14ac:dyDescent="0.2">
      <c r="A1711" s="123" t="s">
        <v>686</v>
      </c>
      <c r="B1711" s="124" t="s">
        <v>756</v>
      </c>
      <c r="C1711" s="123" t="s">
        <v>74</v>
      </c>
      <c r="D1711" s="123" t="s">
        <v>757</v>
      </c>
      <c r="E1711" s="125" t="s">
        <v>711</v>
      </c>
      <c r="F1711" s="126">
        <v>0.31059999999999999</v>
      </c>
      <c r="G1711" s="127"/>
      <c r="H1711" s="127">
        <f t="shared" ref="H1711:H1712" si="148">TRUNC(G1711*F1711,2)</f>
        <v>0</v>
      </c>
    </row>
    <row r="1712" spans="1:8" ht="24" customHeight="1" x14ac:dyDescent="0.2">
      <c r="A1712" s="123" t="s">
        <v>686</v>
      </c>
      <c r="B1712" s="124" t="s">
        <v>758</v>
      </c>
      <c r="C1712" s="123" t="s">
        <v>74</v>
      </c>
      <c r="D1712" s="123" t="s">
        <v>759</v>
      </c>
      <c r="E1712" s="125" t="s">
        <v>711</v>
      </c>
      <c r="F1712" s="126">
        <v>8.4699999999999998E-2</v>
      </c>
      <c r="G1712" s="127"/>
      <c r="H1712" s="127">
        <f t="shared" si="148"/>
        <v>0</v>
      </c>
    </row>
    <row r="1713" spans="1:8" x14ac:dyDescent="0.2">
      <c r="A1713" s="128"/>
      <c r="B1713" s="128"/>
      <c r="C1713" s="128"/>
      <c r="D1713" s="128"/>
      <c r="E1713" s="128"/>
      <c r="F1713" s="129"/>
      <c r="G1713" s="128"/>
      <c r="H1713" s="129"/>
    </row>
    <row r="1714" spans="1:8" ht="15" thickBot="1" x14ac:dyDescent="0.25">
      <c r="A1714" s="128"/>
      <c r="B1714" s="128"/>
      <c r="C1714" s="128"/>
      <c r="D1714" s="128"/>
      <c r="E1714" s="128"/>
      <c r="F1714" s="228"/>
      <c r="G1714" s="228"/>
      <c r="H1714" s="129"/>
    </row>
    <row r="1715" spans="1:8" ht="0.95" customHeight="1" thickTop="1" x14ac:dyDescent="0.2">
      <c r="A1715" s="130"/>
      <c r="B1715" s="130"/>
      <c r="C1715" s="130"/>
      <c r="D1715" s="130"/>
      <c r="E1715" s="130"/>
      <c r="F1715" s="130"/>
      <c r="G1715" s="130"/>
      <c r="H1715" s="130"/>
    </row>
    <row r="1716" spans="1:8" ht="18" customHeight="1" x14ac:dyDescent="0.2">
      <c r="A1716" s="115" t="s">
        <v>628</v>
      </c>
      <c r="B1716" s="116" t="s">
        <v>53</v>
      </c>
      <c r="C1716" s="115" t="s">
        <v>54</v>
      </c>
      <c r="D1716" s="115" t="s">
        <v>55</v>
      </c>
      <c r="E1716" s="117" t="s">
        <v>56</v>
      </c>
      <c r="F1716" s="116" t="s">
        <v>57</v>
      </c>
      <c r="G1716" s="116" t="s">
        <v>58</v>
      </c>
      <c r="H1716" s="116" t="s">
        <v>60</v>
      </c>
    </row>
    <row r="1717" spans="1:8" ht="36" customHeight="1" x14ac:dyDescent="0.2">
      <c r="A1717" s="118" t="s">
        <v>685</v>
      </c>
      <c r="B1717" s="119" t="s">
        <v>629</v>
      </c>
      <c r="C1717" s="118" t="s">
        <v>74</v>
      </c>
      <c r="D1717" s="118" t="s">
        <v>630</v>
      </c>
      <c r="E1717" s="120" t="s">
        <v>76</v>
      </c>
      <c r="F1717" s="121">
        <v>1</v>
      </c>
      <c r="G1717" s="122">
        <f>SUM(H1718:H1729)</f>
        <v>0</v>
      </c>
      <c r="H1717" s="122">
        <f>G1717*F1717</f>
        <v>0</v>
      </c>
    </row>
    <row r="1718" spans="1:8" ht="36" customHeight="1" x14ac:dyDescent="0.2">
      <c r="A1718" s="123" t="s">
        <v>686</v>
      </c>
      <c r="B1718" s="124" t="s">
        <v>701</v>
      </c>
      <c r="C1718" s="123" t="s">
        <v>74</v>
      </c>
      <c r="D1718" s="123" t="s">
        <v>702</v>
      </c>
      <c r="E1718" s="125" t="s">
        <v>703</v>
      </c>
      <c r="F1718" s="126">
        <v>0.13500000000000001</v>
      </c>
      <c r="G1718" s="127"/>
      <c r="H1718" s="127">
        <f>TRUNC(G1718*F1718,2)</f>
        <v>0</v>
      </c>
    </row>
    <row r="1719" spans="1:8" ht="36" customHeight="1" x14ac:dyDescent="0.2">
      <c r="A1719" s="123" t="s">
        <v>686</v>
      </c>
      <c r="B1719" s="124" t="s">
        <v>704</v>
      </c>
      <c r="C1719" s="123" t="s">
        <v>74</v>
      </c>
      <c r="D1719" s="123" t="s">
        <v>705</v>
      </c>
      <c r="E1719" s="125" t="s">
        <v>706</v>
      </c>
      <c r="F1719" s="126">
        <v>0.26500000000000001</v>
      </c>
      <c r="G1719" s="127"/>
      <c r="H1719" s="127">
        <f t="shared" ref="H1719:H1729" si="149">TRUNC(G1719*F1719,2)</f>
        <v>0</v>
      </c>
    </row>
    <row r="1720" spans="1:8" ht="24" customHeight="1" x14ac:dyDescent="0.2">
      <c r="A1720" s="123" t="s">
        <v>686</v>
      </c>
      <c r="B1720" s="124" t="s">
        <v>709</v>
      </c>
      <c r="C1720" s="123" t="s">
        <v>74</v>
      </c>
      <c r="D1720" s="123" t="s">
        <v>710</v>
      </c>
      <c r="E1720" s="125" t="s">
        <v>711</v>
      </c>
      <c r="F1720" s="126">
        <v>1.611</v>
      </c>
      <c r="G1720" s="127"/>
      <c r="H1720" s="127">
        <f t="shared" si="149"/>
        <v>0</v>
      </c>
    </row>
    <row r="1721" spans="1:8" ht="24" customHeight="1" x14ac:dyDescent="0.2">
      <c r="A1721" s="123" t="s">
        <v>686</v>
      </c>
      <c r="B1721" s="124" t="s">
        <v>712</v>
      </c>
      <c r="C1721" s="123" t="s">
        <v>74</v>
      </c>
      <c r="D1721" s="123" t="s">
        <v>713</v>
      </c>
      <c r="E1721" s="125" t="s">
        <v>711</v>
      </c>
      <c r="F1721" s="126">
        <v>4.7270000000000003</v>
      </c>
      <c r="G1721" s="127"/>
      <c r="H1721" s="127">
        <f t="shared" si="149"/>
        <v>0</v>
      </c>
    </row>
    <row r="1722" spans="1:8" ht="24" customHeight="1" x14ac:dyDescent="0.2">
      <c r="A1722" s="131" t="s">
        <v>699</v>
      </c>
      <c r="B1722" s="132" t="s">
        <v>1122</v>
      </c>
      <c r="C1722" s="131" t="s">
        <v>74</v>
      </c>
      <c r="D1722" s="131" t="s">
        <v>1123</v>
      </c>
      <c r="E1722" s="133" t="s">
        <v>76</v>
      </c>
      <c r="F1722" s="134">
        <v>0.79100000000000004</v>
      </c>
      <c r="G1722" s="135"/>
      <c r="H1722" s="135">
        <f t="shared" si="149"/>
        <v>0</v>
      </c>
    </row>
    <row r="1723" spans="1:8" ht="24" customHeight="1" x14ac:dyDescent="0.2">
      <c r="A1723" s="131" t="s">
        <v>699</v>
      </c>
      <c r="B1723" s="132" t="s">
        <v>877</v>
      </c>
      <c r="C1723" s="131" t="s">
        <v>74</v>
      </c>
      <c r="D1723" s="131" t="s">
        <v>878</v>
      </c>
      <c r="E1723" s="133" t="s">
        <v>879</v>
      </c>
      <c r="F1723" s="134">
        <v>0.01</v>
      </c>
      <c r="G1723" s="135"/>
      <c r="H1723" s="135">
        <f t="shared" si="149"/>
        <v>0</v>
      </c>
    </row>
    <row r="1724" spans="1:8" ht="24" customHeight="1" x14ac:dyDescent="0.2">
      <c r="A1724" s="131" t="s">
        <v>699</v>
      </c>
      <c r="B1724" s="132" t="s">
        <v>880</v>
      </c>
      <c r="C1724" s="131" t="s">
        <v>74</v>
      </c>
      <c r="D1724" s="131" t="s">
        <v>881</v>
      </c>
      <c r="E1724" s="133" t="s">
        <v>167</v>
      </c>
      <c r="F1724" s="134">
        <v>1.726</v>
      </c>
      <c r="G1724" s="135"/>
      <c r="H1724" s="135">
        <f t="shared" si="149"/>
        <v>0</v>
      </c>
    </row>
    <row r="1725" spans="1:8" ht="24" customHeight="1" x14ac:dyDescent="0.2">
      <c r="A1725" s="131" t="s">
        <v>699</v>
      </c>
      <c r="B1725" s="132" t="s">
        <v>1373</v>
      </c>
      <c r="C1725" s="131" t="s">
        <v>74</v>
      </c>
      <c r="D1725" s="131" t="s">
        <v>1374</v>
      </c>
      <c r="E1725" s="133" t="s">
        <v>634</v>
      </c>
      <c r="F1725" s="134">
        <v>2.4E-2</v>
      </c>
      <c r="G1725" s="135"/>
      <c r="H1725" s="135">
        <f t="shared" si="149"/>
        <v>0</v>
      </c>
    </row>
    <row r="1726" spans="1:8" ht="24" customHeight="1" x14ac:dyDescent="0.2">
      <c r="A1726" s="131" t="s">
        <v>699</v>
      </c>
      <c r="B1726" s="132" t="s">
        <v>1533</v>
      </c>
      <c r="C1726" s="131" t="s">
        <v>74</v>
      </c>
      <c r="D1726" s="131" t="s">
        <v>1534</v>
      </c>
      <c r="E1726" s="133" t="s">
        <v>634</v>
      </c>
      <c r="F1726" s="134">
        <v>3.1E-2</v>
      </c>
      <c r="G1726" s="135"/>
      <c r="H1726" s="135">
        <f t="shared" si="149"/>
        <v>0</v>
      </c>
    </row>
    <row r="1727" spans="1:8" ht="24" customHeight="1" x14ac:dyDescent="0.2">
      <c r="A1727" s="131" t="s">
        <v>699</v>
      </c>
      <c r="B1727" s="132" t="s">
        <v>1375</v>
      </c>
      <c r="C1727" s="131" t="s">
        <v>74</v>
      </c>
      <c r="D1727" s="131" t="s">
        <v>1376</v>
      </c>
      <c r="E1727" s="133" t="s">
        <v>634</v>
      </c>
      <c r="F1727" s="134">
        <v>2.4E-2</v>
      </c>
      <c r="G1727" s="135"/>
      <c r="H1727" s="135">
        <f t="shared" si="149"/>
        <v>0</v>
      </c>
    </row>
    <row r="1728" spans="1:8" ht="24" customHeight="1" x14ac:dyDescent="0.2">
      <c r="A1728" s="131" t="s">
        <v>699</v>
      </c>
      <c r="B1728" s="132" t="s">
        <v>1377</v>
      </c>
      <c r="C1728" s="131" t="s">
        <v>74</v>
      </c>
      <c r="D1728" s="131" t="s">
        <v>1378</v>
      </c>
      <c r="E1728" s="133" t="s">
        <v>634</v>
      </c>
      <c r="F1728" s="134">
        <v>0.13</v>
      </c>
      <c r="G1728" s="135"/>
      <c r="H1728" s="135">
        <f t="shared" si="149"/>
        <v>0</v>
      </c>
    </row>
    <row r="1729" spans="1:8" ht="24" customHeight="1" x14ac:dyDescent="0.2">
      <c r="A1729" s="131" t="s">
        <v>699</v>
      </c>
      <c r="B1729" s="132" t="s">
        <v>884</v>
      </c>
      <c r="C1729" s="131" t="s">
        <v>74</v>
      </c>
      <c r="D1729" s="131" t="s">
        <v>885</v>
      </c>
      <c r="E1729" s="133" t="s">
        <v>167</v>
      </c>
      <c r="F1729" s="134">
        <v>14.378</v>
      </c>
      <c r="G1729" s="135"/>
      <c r="H1729" s="135">
        <f t="shared" si="149"/>
        <v>0</v>
      </c>
    </row>
    <row r="1730" spans="1:8" x14ac:dyDescent="0.2">
      <c r="A1730" s="128"/>
      <c r="B1730" s="128"/>
      <c r="C1730" s="128"/>
      <c r="D1730" s="128"/>
      <c r="E1730" s="128"/>
      <c r="F1730" s="129"/>
      <c r="G1730" s="128"/>
      <c r="H1730" s="129"/>
    </row>
    <row r="1731" spans="1:8" ht="15" thickBot="1" x14ac:dyDescent="0.25">
      <c r="A1731" s="128"/>
      <c r="B1731" s="128"/>
      <c r="C1731" s="128"/>
      <c r="D1731" s="128"/>
      <c r="E1731" s="128"/>
      <c r="F1731" s="228"/>
      <c r="G1731" s="228"/>
      <c r="H1731" s="129"/>
    </row>
    <row r="1732" spans="1:8" ht="0.95" customHeight="1" thickTop="1" x14ac:dyDescent="0.2">
      <c r="A1732" s="130"/>
      <c r="B1732" s="130"/>
      <c r="C1732" s="130"/>
      <c r="D1732" s="130"/>
      <c r="E1732" s="130"/>
      <c r="F1732" s="130"/>
      <c r="G1732" s="130"/>
      <c r="H1732" s="130"/>
    </row>
    <row r="1733" spans="1:8" ht="18" customHeight="1" x14ac:dyDescent="0.2">
      <c r="A1733" s="115" t="s">
        <v>631</v>
      </c>
      <c r="B1733" s="116" t="s">
        <v>53</v>
      </c>
      <c r="C1733" s="115" t="s">
        <v>54</v>
      </c>
      <c r="D1733" s="115" t="s">
        <v>55</v>
      </c>
      <c r="E1733" s="117" t="s">
        <v>56</v>
      </c>
      <c r="F1733" s="116" t="s">
        <v>57</v>
      </c>
      <c r="G1733" s="116" t="s">
        <v>58</v>
      </c>
      <c r="H1733" s="116" t="s">
        <v>60</v>
      </c>
    </row>
    <row r="1734" spans="1:8" ht="24" customHeight="1" x14ac:dyDescent="0.2">
      <c r="A1734" s="118" t="s">
        <v>685</v>
      </c>
      <c r="B1734" s="119" t="s">
        <v>632</v>
      </c>
      <c r="C1734" s="118" t="s">
        <v>74</v>
      </c>
      <c r="D1734" s="118" t="s">
        <v>633</v>
      </c>
      <c r="E1734" s="120" t="s">
        <v>634</v>
      </c>
      <c r="F1734" s="121">
        <v>1</v>
      </c>
      <c r="G1734" s="122">
        <f>SUM(H1735:H1739)</f>
        <v>0</v>
      </c>
      <c r="H1734" s="122">
        <f>G1734*F1734</f>
        <v>0</v>
      </c>
    </row>
    <row r="1735" spans="1:8" ht="36" customHeight="1" x14ac:dyDescent="0.2">
      <c r="A1735" s="123" t="s">
        <v>686</v>
      </c>
      <c r="B1735" s="124" t="s">
        <v>1535</v>
      </c>
      <c r="C1735" s="123" t="s">
        <v>74</v>
      </c>
      <c r="D1735" s="123" t="s">
        <v>1536</v>
      </c>
      <c r="E1735" s="125" t="s">
        <v>634</v>
      </c>
      <c r="F1735" s="126">
        <v>1</v>
      </c>
      <c r="G1735" s="127"/>
      <c r="H1735" s="127">
        <f>TRUNC(G1735*F1735,2)</f>
        <v>0</v>
      </c>
    </row>
    <row r="1736" spans="1:8" ht="24" customHeight="1" x14ac:dyDescent="0.2">
      <c r="A1736" s="123" t="s">
        <v>686</v>
      </c>
      <c r="B1736" s="124" t="s">
        <v>1537</v>
      </c>
      <c r="C1736" s="123" t="s">
        <v>74</v>
      </c>
      <c r="D1736" s="123" t="s">
        <v>1538</v>
      </c>
      <c r="E1736" s="125" t="s">
        <v>711</v>
      </c>
      <c r="F1736" s="126">
        <v>2.1999999999999999E-2</v>
      </c>
      <c r="G1736" s="127"/>
      <c r="H1736" s="127">
        <f t="shared" ref="H1736:H1739" si="150">TRUNC(G1736*F1736,2)</f>
        <v>0</v>
      </c>
    </row>
    <row r="1737" spans="1:8" ht="24" customHeight="1" x14ac:dyDescent="0.2">
      <c r="A1737" s="123" t="s">
        <v>686</v>
      </c>
      <c r="B1737" s="124" t="s">
        <v>865</v>
      </c>
      <c r="C1737" s="123" t="s">
        <v>74</v>
      </c>
      <c r="D1737" s="123" t="s">
        <v>866</v>
      </c>
      <c r="E1737" s="125" t="s">
        <v>711</v>
      </c>
      <c r="F1737" s="126">
        <v>6.8000000000000005E-2</v>
      </c>
      <c r="G1737" s="127"/>
      <c r="H1737" s="127">
        <f t="shared" si="150"/>
        <v>0</v>
      </c>
    </row>
    <row r="1738" spans="1:8" ht="24" customHeight="1" x14ac:dyDescent="0.2">
      <c r="A1738" s="131" t="s">
        <v>699</v>
      </c>
      <c r="B1738" s="132" t="s">
        <v>1159</v>
      </c>
      <c r="C1738" s="131" t="s">
        <v>74</v>
      </c>
      <c r="D1738" s="131" t="s">
        <v>1160</v>
      </c>
      <c r="E1738" s="133" t="s">
        <v>634</v>
      </c>
      <c r="F1738" s="134">
        <v>2.5000000000000001E-2</v>
      </c>
      <c r="G1738" s="135"/>
      <c r="H1738" s="127">
        <f t="shared" si="150"/>
        <v>0</v>
      </c>
    </row>
    <row r="1739" spans="1:8" ht="36" customHeight="1" x14ac:dyDescent="0.2">
      <c r="A1739" s="131" t="s">
        <v>699</v>
      </c>
      <c r="B1739" s="132" t="s">
        <v>1033</v>
      </c>
      <c r="C1739" s="131" t="s">
        <v>74</v>
      </c>
      <c r="D1739" s="131" t="s">
        <v>1034</v>
      </c>
      <c r="E1739" s="133" t="s">
        <v>71</v>
      </c>
      <c r="F1739" s="134">
        <v>0.30599999999999999</v>
      </c>
      <c r="G1739" s="135"/>
      <c r="H1739" s="127">
        <f t="shared" si="150"/>
        <v>0</v>
      </c>
    </row>
    <row r="1740" spans="1:8" x14ac:dyDescent="0.2">
      <c r="A1740" s="128"/>
      <c r="B1740" s="128"/>
      <c r="C1740" s="128"/>
      <c r="D1740" s="128"/>
      <c r="E1740" s="128"/>
      <c r="F1740" s="129"/>
      <c r="G1740" s="128"/>
      <c r="H1740" s="129"/>
    </row>
    <row r="1741" spans="1:8" ht="15" thickBot="1" x14ac:dyDescent="0.25">
      <c r="A1741" s="128"/>
      <c r="B1741" s="128"/>
      <c r="C1741" s="128"/>
      <c r="D1741" s="128"/>
      <c r="E1741" s="128"/>
      <c r="F1741" s="228"/>
      <c r="G1741" s="228"/>
      <c r="H1741" s="129"/>
    </row>
    <row r="1742" spans="1:8" ht="0.95" customHeight="1" thickTop="1" x14ac:dyDescent="0.2">
      <c r="A1742" s="130"/>
      <c r="B1742" s="130"/>
      <c r="C1742" s="130"/>
      <c r="D1742" s="130"/>
      <c r="E1742" s="130"/>
      <c r="F1742" s="130"/>
      <c r="G1742" s="130"/>
      <c r="H1742" s="130"/>
    </row>
    <row r="1743" spans="1:8" ht="18" customHeight="1" x14ac:dyDescent="0.2">
      <c r="A1743" s="115" t="s">
        <v>635</v>
      </c>
      <c r="B1743" s="116" t="s">
        <v>53</v>
      </c>
      <c r="C1743" s="115" t="s">
        <v>54</v>
      </c>
      <c r="D1743" s="115" t="s">
        <v>55</v>
      </c>
      <c r="E1743" s="117" t="s">
        <v>56</v>
      </c>
      <c r="F1743" s="116" t="s">
        <v>57</v>
      </c>
      <c r="G1743" s="116" t="s">
        <v>58</v>
      </c>
      <c r="H1743" s="116" t="s">
        <v>60</v>
      </c>
    </row>
    <row r="1744" spans="1:8" ht="36" customHeight="1" x14ac:dyDescent="0.2">
      <c r="A1744" s="118" t="s">
        <v>685</v>
      </c>
      <c r="B1744" s="119" t="s">
        <v>636</v>
      </c>
      <c r="C1744" s="118" t="s">
        <v>66</v>
      </c>
      <c r="D1744" s="118" t="s">
        <v>637</v>
      </c>
      <c r="E1744" s="120" t="s">
        <v>100</v>
      </c>
      <c r="F1744" s="121">
        <v>1</v>
      </c>
      <c r="G1744" s="122">
        <f>SUM(H1745:H1749)</f>
        <v>0</v>
      </c>
      <c r="H1744" s="122">
        <f>G1744*F1744</f>
        <v>0</v>
      </c>
    </row>
    <row r="1745" spans="1:8" ht="24" customHeight="1" x14ac:dyDescent="0.2">
      <c r="A1745" s="123" t="s">
        <v>686</v>
      </c>
      <c r="B1745" s="124" t="s">
        <v>756</v>
      </c>
      <c r="C1745" s="123" t="s">
        <v>74</v>
      </c>
      <c r="D1745" s="123" t="s">
        <v>757</v>
      </c>
      <c r="E1745" s="125" t="s">
        <v>711</v>
      </c>
      <c r="F1745" s="126">
        <v>4.9059999999999997</v>
      </c>
      <c r="G1745" s="127"/>
      <c r="H1745" s="127">
        <f>TRUNC(G1745*F1745,2)</f>
        <v>0</v>
      </c>
    </row>
    <row r="1746" spans="1:8" ht="24" customHeight="1" x14ac:dyDescent="0.2">
      <c r="A1746" s="123" t="s">
        <v>686</v>
      </c>
      <c r="B1746" s="124" t="s">
        <v>758</v>
      </c>
      <c r="C1746" s="123" t="s">
        <v>74</v>
      </c>
      <c r="D1746" s="123" t="s">
        <v>759</v>
      </c>
      <c r="E1746" s="125" t="s">
        <v>711</v>
      </c>
      <c r="F1746" s="126">
        <v>3.2959999999999998</v>
      </c>
      <c r="G1746" s="127"/>
      <c r="H1746" s="127">
        <f t="shared" ref="H1746:H1749" si="151">TRUNC(G1746*F1746,2)</f>
        <v>0</v>
      </c>
    </row>
    <row r="1747" spans="1:8" ht="36" customHeight="1" x14ac:dyDescent="0.2">
      <c r="A1747" s="123" t="s">
        <v>686</v>
      </c>
      <c r="B1747" s="124" t="s">
        <v>1539</v>
      </c>
      <c r="C1747" s="123" t="s">
        <v>74</v>
      </c>
      <c r="D1747" s="123" t="s">
        <v>1540</v>
      </c>
      <c r="E1747" s="125" t="s">
        <v>703</v>
      </c>
      <c r="F1747" s="126">
        <v>0.42299999999999999</v>
      </c>
      <c r="G1747" s="127"/>
      <c r="H1747" s="127">
        <f t="shared" si="151"/>
        <v>0</v>
      </c>
    </row>
    <row r="1748" spans="1:8" ht="36" customHeight="1" x14ac:dyDescent="0.2">
      <c r="A1748" s="123" t="s">
        <v>686</v>
      </c>
      <c r="B1748" s="124" t="s">
        <v>1541</v>
      </c>
      <c r="C1748" s="123" t="s">
        <v>74</v>
      </c>
      <c r="D1748" s="123" t="s">
        <v>1542</v>
      </c>
      <c r="E1748" s="125" t="s">
        <v>706</v>
      </c>
      <c r="F1748" s="126">
        <v>1.2250000000000001</v>
      </c>
      <c r="G1748" s="127"/>
      <c r="H1748" s="127">
        <f t="shared" si="151"/>
        <v>0</v>
      </c>
    </row>
    <row r="1749" spans="1:8" ht="36" customHeight="1" x14ac:dyDescent="0.2">
      <c r="A1749" s="123" t="s">
        <v>686</v>
      </c>
      <c r="B1749" s="124" t="s">
        <v>1543</v>
      </c>
      <c r="C1749" s="123" t="s">
        <v>74</v>
      </c>
      <c r="D1749" s="123" t="s">
        <v>1544</v>
      </c>
      <c r="E1749" s="125" t="s">
        <v>100</v>
      </c>
      <c r="F1749" s="126">
        <v>1.1499999999999999</v>
      </c>
      <c r="G1749" s="127"/>
      <c r="H1749" s="127">
        <f t="shared" si="151"/>
        <v>0</v>
      </c>
    </row>
    <row r="1750" spans="1:8" x14ac:dyDescent="0.2">
      <c r="A1750" s="128"/>
      <c r="B1750" s="128"/>
      <c r="C1750" s="128"/>
      <c r="D1750" s="128"/>
      <c r="E1750" s="128"/>
      <c r="F1750" s="129"/>
      <c r="G1750" s="128"/>
      <c r="H1750" s="129"/>
    </row>
    <row r="1751" spans="1:8" ht="15" thickBot="1" x14ac:dyDescent="0.25">
      <c r="A1751" s="128"/>
      <c r="B1751" s="128"/>
      <c r="C1751" s="128"/>
      <c r="D1751" s="128"/>
      <c r="E1751" s="128"/>
      <c r="F1751" s="228"/>
      <c r="G1751" s="228"/>
      <c r="H1751" s="129"/>
    </row>
    <row r="1752" spans="1:8" ht="0.95" customHeight="1" thickTop="1" x14ac:dyDescent="0.2">
      <c r="A1752" s="130"/>
      <c r="B1752" s="130"/>
      <c r="C1752" s="130"/>
      <c r="D1752" s="130"/>
      <c r="E1752" s="130"/>
      <c r="F1752" s="130"/>
      <c r="G1752" s="130"/>
      <c r="H1752" s="130"/>
    </row>
    <row r="1753" spans="1:8" ht="18" customHeight="1" x14ac:dyDescent="0.2">
      <c r="A1753" s="115" t="s">
        <v>638</v>
      </c>
      <c r="B1753" s="116" t="s">
        <v>53</v>
      </c>
      <c r="C1753" s="115" t="s">
        <v>54</v>
      </c>
      <c r="D1753" s="115" t="s">
        <v>55</v>
      </c>
      <c r="E1753" s="117" t="s">
        <v>56</v>
      </c>
      <c r="F1753" s="116" t="s">
        <v>57</v>
      </c>
      <c r="G1753" s="116" t="s">
        <v>58</v>
      </c>
      <c r="H1753" s="116" t="s">
        <v>60</v>
      </c>
    </row>
    <row r="1754" spans="1:8" ht="24" customHeight="1" x14ac:dyDescent="0.2">
      <c r="A1754" s="118" t="s">
        <v>685</v>
      </c>
      <c r="B1754" s="119" t="s">
        <v>639</v>
      </c>
      <c r="C1754" s="118" t="s">
        <v>66</v>
      </c>
      <c r="D1754" s="118" t="s">
        <v>640</v>
      </c>
      <c r="E1754" s="120" t="s">
        <v>80</v>
      </c>
      <c r="F1754" s="121">
        <v>1</v>
      </c>
      <c r="G1754" s="122">
        <f>SUM(H1755)</f>
        <v>0</v>
      </c>
      <c r="H1754" s="122">
        <f>G1754*F1754</f>
        <v>0</v>
      </c>
    </row>
    <row r="1755" spans="1:8" ht="24" customHeight="1" x14ac:dyDescent="0.2">
      <c r="A1755" s="131" t="s">
        <v>699</v>
      </c>
      <c r="B1755" s="132" t="s">
        <v>1545</v>
      </c>
      <c r="C1755" s="131" t="s">
        <v>66</v>
      </c>
      <c r="D1755" s="131" t="s">
        <v>1546</v>
      </c>
      <c r="E1755" s="133" t="s">
        <v>71</v>
      </c>
      <c r="F1755" s="134">
        <v>1</v>
      </c>
      <c r="G1755" s="135"/>
      <c r="H1755" s="135">
        <f>TRUNC(G1755*F1755,2)</f>
        <v>0</v>
      </c>
    </row>
    <row r="1756" spans="1:8" x14ac:dyDescent="0.2">
      <c r="A1756" s="128"/>
      <c r="B1756" s="128"/>
      <c r="C1756" s="128"/>
      <c r="D1756" s="128"/>
      <c r="E1756" s="128"/>
      <c r="F1756" s="129"/>
      <c r="G1756" s="128"/>
      <c r="H1756" s="129"/>
    </row>
    <row r="1757" spans="1:8" ht="15" thickBot="1" x14ac:dyDescent="0.25">
      <c r="A1757" s="128"/>
      <c r="B1757" s="128"/>
      <c r="C1757" s="128"/>
      <c r="D1757" s="128"/>
      <c r="E1757" s="128"/>
      <c r="F1757" s="228"/>
      <c r="G1757" s="228"/>
      <c r="H1757" s="129"/>
    </row>
    <row r="1758" spans="1:8" ht="0.95" customHeight="1" thickTop="1" x14ac:dyDescent="0.2">
      <c r="A1758" s="130"/>
      <c r="B1758" s="130"/>
      <c r="C1758" s="130"/>
      <c r="D1758" s="130"/>
      <c r="E1758" s="130"/>
      <c r="F1758" s="130"/>
      <c r="G1758" s="130"/>
      <c r="H1758" s="130"/>
    </row>
    <row r="1759" spans="1:8" ht="18" customHeight="1" x14ac:dyDescent="0.2">
      <c r="A1759" s="115" t="s">
        <v>644</v>
      </c>
      <c r="B1759" s="116" t="s">
        <v>53</v>
      </c>
      <c r="C1759" s="115" t="s">
        <v>54</v>
      </c>
      <c r="D1759" s="115" t="s">
        <v>55</v>
      </c>
      <c r="E1759" s="117" t="s">
        <v>56</v>
      </c>
      <c r="F1759" s="116" t="s">
        <v>57</v>
      </c>
      <c r="G1759" s="116" t="s">
        <v>58</v>
      </c>
      <c r="H1759" s="116" t="s">
        <v>60</v>
      </c>
    </row>
    <row r="1760" spans="1:8" ht="24" customHeight="1" x14ac:dyDescent="0.2">
      <c r="A1760" s="118" t="s">
        <v>685</v>
      </c>
      <c r="B1760" s="119" t="s">
        <v>645</v>
      </c>
      <c r="C1760" s="118" t="s">
        <v>74</v>
      </c>
      <c r="D1760" s="118" t="s">
        <v>646</v>
      </c>
      <c r="E1760" s="120" t="s">
        <v>100</v>
      </c>
      <c r="F1760" s="121">
        <v>1</v>
      </c>
      <c r="G1760" s="122">
        <f>SUM(H1761:H1762)</f>
        <v>0</v>
      </c>
      <c r="H1760" s="122">
        <f>G1760*F1760</f>
        <v>0</v>
      </c>
    </row>
    <row r="1761" spans="1:8" ht="24" customHeight="1" x14ac:dyDescent="0.2">
      <c r="A1761" s="123" t="s">
        <v>686</v>
      </c>
      <c r="B1761" s="124" t="s">
        <v>756</v>
      </c>
      <c r="C1761" s="123" t="s">
        <v>74</v>
      </c>
      <c r="D1761" s="123" t="s">
        <v>757</v>
      </c>
      <c r="E1761" s="125" t="s">
        <v>711</v>
      </c>
      <c r="F1761" s="126">
        <v>1.1117999999999999</v>
      </c>
      <c r="G1761" s="127"/>
      <c r="H1761" s="127">
        <f>TRUNC(G1761*F1761,2)</f>
        <v>0</v>
      </c>
    </row>
    <row r="1762" spans="1:8" ht="24" customHeight="1" x14ac:dyDescent="0.2">
      <c r="A1762" s="123" t="s">
        <v>686</v>
      </c>
      <c r="B1762" s="124" t="s">
        <v>758</v>
      </c>
      <c r="C1762" s="123" t="s">
        <v>74</v>
      </c>
      <c r="D1762" s="123" t="s">
        <v>759</v>
      </c>
      <c r="E1762" s="125" t="s">
        <v>711</v>
      </c>
      <c r="F1762" s="126">
        <v>11.488200000000001</v>
      </c>
      <c r="G1762" s="127"/>
      <c r="H1762" s="127">
        <f>TRUNC(G1762*F1762,2)</f>
        <v>0</v>
      </c>
    </row>
    <row r="1763" spans="1:8" x14ac:dyDescent="0.2">
      <c r="A1763" s="128"/>
      <c r="B1763" s="128"/>
      <c r="C1763" s="128"/>
      <c r="D1763" s="128"/>
      <c r="E1763" s="128"/>
      <c r="F1763" s="129"/>
      <c r="G1763" s="128"/>
      <c r="H1763" s="129"/>
    </row>
    <row r="1764" spans="1:8" ht="15" thickBot="1" x14ac:dyDescent="0.25">
      <c r="A1764" s="128"/>
      <c r="B1764" s="128"/>
      <c r="C1764" s="128"/>
      <c r="D1764" s="128"/>
      <c r="E1764" s="128"/>
      <c r="F1764" s="228"/>
      <c r="G1764" s="228"/>
      <c r="H1764" s="129"/>
    </row>
    <row r="1765" spans="1:8" ht="0.95" customHeight="1" thickTop="1" x14ac:dyDescent="0.2">
      <c r="A1765" s="130"/>
      <c r="B1765" s="130"/>
      <c r="C1765" s="130"/>
      <c r="D1765" s="130"/>
      <c r="E1765" s="130"/>
      <c r="F1765" s="130"/>
      <c r="G1765" s="130"/>
      <c r="H1765" s="130"/>
    </row>
    <row r="1766" spans="1:8" ht="18" customHeight="1" x14ac:dyDescent="0.2">
      <c r="A1766" s="115" t="s">
        <v>647</v>
      </c>
      <c r="B1766" s="116" t="s">
        <v>53</v>
      </c>
      <c r="C1766" s="115" t="s">
        <v>54</v>
      </c>
      <c r="D1766" s="115" t="s">
        <v>55</v>
      </c>
      <c r="E1766" s="117" t="s">
        <v>56</v>
      </c>
      <c r="F1766" s="116" t="s">
        <v>57</v>
      </c>
      <c r="G1766" s="116" t="s">
        <v>58</v>
      </c>
      <c r="H1766" s="116" t="s">
        <v>60</v>
      </c>
    </row>
    <row r="1767" spans="1:8" ht="24" customHeight="1" x14ac:dyDescent="0.2">
      <c r="A1767" s="118" t="s">
        <v>685</v>
      </c>
      <c r="B1767" s="119" t="s">
        <v>648</v>
      </c>
      <c r="C1767" s="118" t="s">
        <v>74</v>
      </c>
      <c r="D1767" s="118" t="s">
        <v>649</v>
      </c>
      <c r="E1767" s="120" t="s">
        <v>100</v>
      </c>
      <c r="F1767" s="121">
        <v>1</v>
      </c>
      <c r="G1767" s="122">
        <f>SUM(H1768:H1773)</f>
        <v>0</v>
      </c>
      <c r="H1767" s="122">
        <f>G1767*F1767</f>
        <v>0</v>
      </c>
    </row>
    <row r="1768" spans="1:8" ht="60" customHeight="1" x14ac:dyDescent="0.2">
      <c r="A1768" s="123" t="s">
        <v>686</v>
      </c>
      <c r="B1768" s="124" t="s">
        <v>1519</v>
      </c>
      <c r="C1768" s="123" t="s">
        <v>74</v>
      </c>
      <c r="D1768" s="123" t="s">
        <v>1520</v>
      </c>
      <c r="E1768" s="125" t="s">
        <v>703</v>
      </c>
      <c r="F1768" s="126">
        <v>6.0000000000000001E-3</v>
      </c>
      <c r="G1768" s="127"/>
      <c r="H1768" s="127">
        <f>TRUNC(G1768*F1768,2)</f>
        <v>0</v>
      </c>
    </row>
    <row r="1769" spans="1:8" ht="36" customHeight="1" x14ac:dyDescent="0.2">
      <c r="A1769" s="123" t="s">
        <v>686</v>
      </c>
      <c r="B1769" s="124" t="s">
        <v>847</v>
      </c>
      <c r="C1769" s="123" t="s">
        <v>74</v>
      </c>
      <c r="D1769" s="123" t="s">
        <v>848</v>
      </c>
      <c r="E1769" s="125" t="s">
        <v>703</v>
      </c>
      <c r="F1769" s="126">
        <v>0.27400000000000002</v>
      </c>
      <c r="G1769" s="127"/>
      <c r="H1769" s="127">
        <f t="shared" ref="H1769:H1773" si="152">TRUNC(G1769*F1769,2)</f>
        <v>0</v>
      </c>
    </row>
    <row r="1770" spans="1:8" ht="60" customHeight="1" x14ac:dyDescent="0.2">
      <c r="A1770" s="123" t="s">
        <v>686</v>
      </c>
      <c r="B1770" s="124" t="s">
        <v>1525</v>
      </c>
      <c r="C1770" s="123" t="s">
        <v>74</v>
      </c>
      <c r="D1770" s="123" t="s">
        <v>1526</v>
      </c>
      <c r="E1770" s="125" t="s">
        <v>706</v>
      </c>
      <c r="F1770" s="126">
        <v>3.0000000000000001E-3</v>
      </c>
      <c r="G1770" s="127"/>
      <c r="H1770" s="127">
        <f t="shared" si="152"/>
        <v>0</v>
      </c>
    </row>
    <row r="1771" spans="1:8" ht="36" customHeight="1" x14ac:dyDescent="0.2">
      <c r="A1771" s="123" t="s">
        <v>686</v>
      </c>
      <c r="B1771" s="124" t="s">
        <v>849</v>
      </c>
      <c r="C1771" s="123" t="s">
        <v>74</v>
      </c>
      <c r="D1771" s="123" t="s">
        <v>850</v>
      </c>
      <c r="E1771" s="125" t="s">
        <v>706</v>
      </c>
      <c r="F1771" s="126">
        <v>0.254</v>
      </c>
      <c r="G1771" s="127"/>
      <c r="H1771" s="127">
        <f t="shared" si="152"/>
        <v>0</v>
      </c>
    </row>
    <row r="1772" spans="1:8" ht="24" customHeight="1" x14ac:dyDescent="0.2">
      <c r="A1772" s="123" t="s">
        <v>686</v>
      </c>
      <c r="B1772" s="124" t="s">
        <v>758</v>
      </c>
      <c r="C1772" s="123" t="s">
        <v>74</v>
      </c>
      <c r="D1772" s="123" t="s">
        <v>759</v>
      </c>
      <c r="E1772" s="125" t="s">
        <v>711</v>
      </c>
      <c r="F1772" s="126">
        <v>0.65900000000000003</v>
      </c>
      <c r="G1772" s="127"/>
      <c r="H1772" s="127">
        <f t="shared" si="152"/>
        <v>0</v>
      </c>
    </row>
    <row r="1773" spans="1:8" ht="24" customHeight="1" x14ac:dyDescent="0.2">
      <c r="A1773" s="131" t="s">
        <v>699</v>
      </c>
      <c r="B1773" s="132" t="s">
        <v>1547</v>
      </c>
      <c r="C1773" s="131" t="s">
        <v>74</v>
      </c>
      <c r="D1773" s="131" t="s">
        <v>1548</v>
      </c>
      <c r="E1773" s="133" t="s">
        <v>100</v>
      </c>
      <c r="F1773" s="134">
        <v>1.25</v>
      </c>
      <c r="G1773" s="135"/>
      <c r="H1773" s="127">
        <f t="shared" si="152"/>
        <v>0</v>
      </c>
    </row>
    <row r="1774" spans="1:8" x14ac:dyDescent="0.2">
      <c r="A1774" s="128"/>
      <c r="B1774" s="128"/>
      <c r="C1774" s="128"/>
      <c r="D1774" s="128"/>
      <c r="E1774" s="128"/>
      <c r="F1774" s="129"/>
      <c r="G1774" s="128"/>
      <c r="H1774" s="129"/>
    </row>
    <row r="1775" spans="1:8" ht="15" thickBot="1" x14ac:dyDescent="0.25">
      <c r="A1775" s="128"/>
      <c r="B1775" s="128"/>
      <c r="C1775" s="128"/>
      <c r="D1775" s="128"/>
      <c r="E1775" s="128"/>
      <c r="F1775" s="228"/>
      <c r="G1775" s="228"/>
      <c r="H1775" s="129"/>
    </row>
    <row r="1776" spans="1:8" ht="0.95" customHeight="1" thickTop="1" x14ac:dyDescent="0.2">
      <c r="A1776" s="130"/>
      <c r="B1776" s="130"/>
      <c r="C1776" s="130"/>
      <c r="D1776" s="130"/>
      <c r="E1776" s="130"/>
      <c r="F1776" s="130"/>
      <c r="G1776" s="130"/>
      <c r="H1776" s="130"/>
    </row>
    <row r="1777" spans="1:8" ht="18" customHeight="1" x14ac:dyDescent="0.2">
      <c r="A1777" s="115" t="s">
        <v>650</v>
      </c>
      <c r="B1777" s="116" t="s">
        <v>53</v>
      </c>
      <c r="C1777" s="115" t="s">
        <v>54</v>
      </c>
      <c r="D1777" s="115" t="s">
        <v>55</v>
      </c>
      <c r="E1777" s="117" t="s">
        <v>56</v>
      </c>
      <c r="F1777" s="116" t="s">
        <v>57</v>
      </c>
      <c r="G1777" s="116" t="s">
        <v>58</v>
      </c>
      <c r="H1777" s="116" t="s">
        <v>60</v>
      </c>
    </row>
    <row r="1778" spans="1:8" ht="24" customHeight="1" x14ac:dyDescent="0.2">
      <c r="A1778" s="118" t="s">
        <v>685</v>
      </c>
      <c r="B1778" s="119" t="s">
        <v>651</v>
      </c>
      <c r="C1778" s="118" t="s">
        <v>187</v>
      </c>
      <c r="D1778" s="118" t="s">
        <v>652</v>
      </c>
      <c r="E1778" s="120" t="s">
        <v>100</v>
      </c>
      <c r="F1778" s="121">
        <v>1</v>
      </c>
      <c r="G1778" s="122">
        <f>SUM(H1779:H1782)</f>
        <v>0</v>
      </c>
      <c r="H1778" s="122">
        <f>G1778*F1778</f>
        <v>0</v>
      </c>
    </row>
    <row r="1779" spans="1:8" ht="24" customHeight="1" x14ac:dyDescent="0.2">
      <c r="A1779" s="123" t="s">
        <v>686</v>
      </c>
      <c r="B1779" s="124" t="s">
        <v>1322</v>
      </c>
      <c r="C1779" s="123" t="s">
        <v>187</v>
      </c>
      <c r="D1779" s="123" t="s">
        <v>1323</v>
      </c>
      <c r="E1779" s="125" t="s">
        <v>95</v>
      </c>
      <c r="F1779" s="126">
        <v>1.6</v>
      </c>
      <c r="G1779" s="127"/>
      <c r="H1779" s="127">
        <f>TRUNC(G1779*F1779,2)</f>
        <v>0</v>
      </c>
    </row>
    <row r="1780" spans="1:8" ht="24" customHeight="1" x14ac:dyDescent="0.2">
      <c r="A1780" s="131" t="s">
        <v>699</v>
      </c>
      <c r="B1780" s="132" t="s">
        <v>1002</v>
      </c>
      <c r="C1780" s="131" t="s">
        <v>187</v>
      </c>
      <c r="D1780" s="131" t="s">
        <v>1549</v>
      </c>
      <c r="E1780" s="133" t="s">
        <v>100</v>
      </c>
      <c r="F1780" s="134">
        <v>0.1</v>
      </c>
      <c r="G1780" s="135"/>
      <c r="H1780" s="127">
        <f t="shared" ref="H1780:H1782" si="153">TRUNC(G1780*F1780,2)</f>
        <v>0</v>
      </c>
    </row>
    <row r="1781" spans="1:8" ht="24" customHeight="1" x14ac:dyDescent="0.2">
      <c r="A1781" s="131" t="s">
        <v>699</v>
      </c>
      <c r="B1781" s="132" t="s">
        <v>1550</v>
      </c>
      <c r="C1781" s="131" t="s">
        <v>187</v>
      </c>
      <c r="D1781" s="131" t="s">
        <v>1551</v>
      </c>
      <c r="E1781" s="133" t="s">
        <v>100</v>
      </c>
      <c r="F1781" s="134">
        <v>0.9</v>
      </c>
      <c r="G1781" s="135"/>
      <c r="H1781" s="127">
        <f t="shared" si="153"/>
        <v>0</v>
      </c>
    </row>
    <row r="1782" spans="1:8" ht="24" customHeight="1" x14ac:dyDescent="0.2">
      <c r="A1782" s="131" t="s">
        <v>699</v>
      </c>
      <c r="B1782" s="132" t="s">
        <v>863</v>
      </c>
      <c r="C1782" s="131" t="s">
        <v>74</v>
      </c>
      <c r="D1782" s="131" t="s">
        <v>864</v>
      </c>
      <c r="E1782" s="133" t="s">
        <v>711</v>
      </c>
      <c r="F1782" s="134">
        <v>1.6</v>
      </c>
      <c r="G1782" s="135"/>
      <c r="H1782" s="127">
        <f t="shared" si="153"/>
        <v>0</v>
      </c>
    </row>
    <row r="1783" spans="1:8" x14ac:dyDescent="0.2">
      <c r="A1783" s="128"/>
      <c r="B1783" s="128"/>
      <c r="C1783" s="128"/>
      <c r="D1783" s="128"/>
      <c r="E1783" s="128"/>
      <c r="F1783" s="129"/>
      <c r="G1783" s="128"/>
      <c r="H1783" s="129"/>
    </row>
    <row r="1784" spans="1:8" ht="15" thickBot="1" x14ac:dyDescent="0.25">
      <c r="A1784" s="128"/>
      <c r="B1784" s="128"/>
      <c r="C1784" s="128"/>
      <c r="D1784" s="128"/>
      <c r="E1784" s="128"/>
      <c r="F1784" s="228"/>
      <c r="G1784" s="228"/>
      <c r="H1784" s="129"/>
    </row>
    <row r="1785" spans="1:8" ht="0.95" customHeight="1" thickTop="1" x14ac:dyDescent="0.2">
      <c r="A1785" s="130"/>
      <c r="B1785" s="130"/>
      <c r="C1785" s="130"/>
      <c r="D1785" s="130"/>
      <c r="E1785" s="130"/>
      <c r="F1785" s="130"/>
      <c r="G1785" s="130"/>
      <c r="H1785" s="130"/>
    </row>
    <row r="1786" spans="1:8" ht="18" customHeight="1" x14ac:dyDescent="0.2">
      <c r="A1786" s="115" t="s">
        <v>653</v>
      </c>
      <c r="B1786" s="116" t="s">
        <v>53</v>
      </c>
      <c r="C1786" s="115" t="s">
        <v>54</v>
      </c>
      <c r="D1786" s="115" t="s">
        <v>55</v>
      </c>
      <c r="E1786" s="117" t="s">
        <v>56</v>
      </c>
      <c r="F1786" s="116" t="s">
        <v>57</v>
      </c>
      <c r="G1786" s="116" t="s">
        <v>58</v>
      </c>
      <c r="H1786" s="116" t="s">
        <v>60</v>
      </c>
    </row>
    <row r="1787" spans="1:8" ht="24" customHeight="1" x14ac:dyDescent="0.2">
      <c r="A1787" s="118" t="s">
        <v>685</v>
      </c>
      <c r="B1787" s="119" t="s">
        <v>654</v>
      </c>
      <c r="C1787" s="118" t="s">
        <v>74</v>
      </c>
      <c r="D1787" s="118" t="s">
        <v>655</v>
      </c>
      <c r="E1787" s="120" t="s">
        <v>76</v>
      </c>
      <c r="F1787" s="121">
        <v>1</v>
      </c>
      <c r="G1787" s="122">
        <f>SUM(H1788:H1790)</f>
        <v>0</v>
      </c>
      <c r="H1787" s="122">
        <f>G1787*F1787</f>
        <v>0</v>
      </c>
    </row>
    <row r="1788" spans="1:8" ht="24" customHeight="1" x14ac:dyDescent="0.2">
      <c r="A1788" s="123" t="s">
        <v>686</v>
      </c>
      <c r="B1788" s="124" t="s">
        <v>758</v>
      </c>
      <c r="C1788" s="123" t="s">
        <v>74</v>
      </c>
      <c r="D1788" s="123" t="s">
        <v>759</v>
      </c>
      <c r="E1788" s="125" t="s">
        <v>711</v>
      </c>
      <c r="F1788" s="126">
        <v>0.15640000000000001</v>
      </c>
      <c r="G1788" s="127"/>
      <c r="H1788" s="127">
        <f>TRUNC(G1788*F1788,2)</f>
        <v>0</v>
      </c>
    </row>
    <row r="1789" spans="1:8" ht="24" customHeight="1" x14ac:dyDescent="0.2">
      <c r="A1789" s="123" t="s">
        <v>686</v>
      </c>
      <c r="B1789" s="124" t="s">
        <v>1371</v>
      </c>
      <c r="C1789" s="123" t="s">
        <v>74</v>
      </c>
      <c r="D1789" s="123" t="s">
        <v>1372</v>
      </c>
      <c r="E1789" s="125" t="s">
        <v>711</v>
      </c>
      <c r="F1789" s="126">
        <v>3.9100000000000003E-2</v>
      </c>
      <c r="G1789" s="127"/>
      <c r="H1789" s="127">
        <f t="shared" ref="H1789:H1790" si="154">TRUNC(G1789*F1789,2)</f>
        <v>0</v>
      </c>
    </row>
    <row r="1790" spans="1:8" ht="24" customHeight="1" x14ac:dyDescent="0.2">
      <c r="A1790" s="131" t="s">
        <v>699</v>
      </c>
      <c r="B1790" s="132" t="s">
        <v>1552</v>
      </c>
      <c r="C1790" s="131" t="s">
        <v>74</v>
      </c>
      <c r="D1790" s="131" t="s">
        <v>1553</v>
      </c>
      <c r="E1790" s="133" t="s">
        <v>76</v>
      </c>
      <c r="F1790" s="134">
        <v>1</v>
      </c>
      <c r="G1790" s="135"/>
      <c r="H1790" s="127">
        <f t="shared" si="154"/>
        <v>0</v>
      </c>
    </row>
    <row r="1791" spans="1:8" x14ac:dyDescent="0.2">
      <c r="A1791" s="128"/>
      <c r="B1791" s="128"/>
      <c r="C1791" s="128"/>
      <c r="D1791" s="128"/>
      <c r="E1791" s="128"/>
      <c r="F1791" s="129"/>
      <c r="G1791" s="128"/>
      <c r="H1791" s="129"/>
    </row>
    <row r="1792" spans="1:8" ht="15" thickBot="1" x14ac:dyDescent="0.25">
      <c r="A1792" s="128"/>
      <c r="B1792" s="128"/>
      <c r="C1792" s="128"/>
      <c r="D1792" s="128"/>
      <c r="E1792" s="128"/>
      <c r="F1792" s="228"/>
      <c r="G1792" s="228"/>
      <c r="H1792" s="129"/>
    </row>
    <row r="1793" spans="1:8" ht="0.95" customHeight="1" thickTop="1" x14ac:dyDescent="0.2">
      <c r="A1793" s="130"/>
      <c r="B1793" s="130"/>
      <c r="C1793" s="130"/>
      <c r="D1793" s="130"/>
      <c r="E1793" s="130"/>
      <c r="F1793" s="130"/>
      <c r="G1793" s="130"/>
      <c r="H1793" s="130"/>
    </row>
    <row r="1794" spans="1:8" ht="18" customHeight="1" x14ac:dyDescent="0.2">
      <c r="A1794" s="115" t="s">
        <v>658</v>
      </c>
      <c r="B1794" s="116" t="s">
        <v>53</v>
      </c>
      <c r="C1794" s="115" t="s">
        <v>54</v>
      </c>
      <c r="D1794" s="115" t="s">
        <v>55</v>
      </c>
      <c r="E1794" s="117" t="s">
        <v>56</v>
      </c>
      <c r="F1794" s="116" t="s">
        <v>57</v>
      </c>
      <c r="G1794" s="116" t="s">
        <v>58</v>
      </c>
      <c r="H1794" s="116" t="s">
        <v>60</v>
      </c>
    </row>
    <row r="1795" spans="1:8" ht="24" customHeight="1" x14ac:dyDescent="0.2">
      <c r="A1795" s="118" t="s">
        <v>685</v>
      </c>
      <c r="B1795" s="119" t="s">
        <v>659</v>
      </c>
      <c r="C1795" s="118" t="s">
        <v>66</v>
      </c>
      <c r="D1795" s="118" t="s">
        <v>660</v>
      </c>
      <c r="E1795" s="120" t="s">
        <v>80</v>
      </c>
      <c r="F1795" s="121">
        <v>1</v>
      </c>
      <c r="G1795" s="122">
        <f>SUM(H1796:H1799)</f>
        <v>0</v>
      </c>
      <c r="H1795" s="122">
        <f>G1795*F1795</f>
        <v>0</v>
      </c>
    </row>
    <row r="1796" spans="1:8" ht="24" customHeight="1" x14ac:dyDescent="0.2">
      <c r="A1796" s="123" t="s">
        <v>686</v>
      </c>
      <c r="B1796" s="124" t="s">
        <v>687</v>
      </c>
      <c r="C1796" s="123" t="s">
        <v>74</v>
      </c>
      <c r="D1796" s="123" t="s">
        <v>688</v>
      </c>
      <c r="E1796" s="125" t="s">
        <v>689</v>
      </c>
      <c r="F1796" s="126">
        <v>1</v>
      </c>
      <c r="G1796" s="127"/>
      <c r="H1796" s="127">
        <f>TRUNC(G1796*F1796,2)</f>
        <v>0</v>
      </c>
    </row>
    <row r="1797" spans="1:8" ht="24" customHeight="1" x14ac:dyDescent="0.2">
      <c r="A1797" s="123" t="s">
        <v>686</v>
      </c>
      <c r="B1797" s="124" t="s">
        <v>1554</v>
      </c>
      <c r="C1797" s="123" t="s">
        <v>74</v>
      </c>
      <c r="D1797" s="123" t="s">
        <v>1555</v>
      </c>
      <c r="E1797" s="125" t="s">
        <v>689</v>
      </c>
      <c r="F1797" s="126">
        <v>1</v>
      </c>
      <c r="G1797" s="127"/>
      <c r="H1797" s="127">
        <f t="shared" ref="H1797:H1799" si="155">TRUNC(G1797*F1797,2)</f>
        <v>0</v>
      </c>
    </row>
    <row r="1798" spans="1:8" ht="24" customHeight="1" x14ac:dyDescent="0.2">
      <c r="A1798" s="123" t="s">
        <v>686</v>
      </c>
      <c r="B1798" s="124" t="s">
        <v>1556</v>
      </c>
      <c r="C1798" s="123" t="s">
        <v>1222</v>
      </c>
      <c r="D1798" s="123" t="s">
        <v>1557</v>
      </c>
      <c r="E1798" s="125" t="s">
        <v>1558</v>
      </c>
      <c r="F1798" s="126">
        <v>25</v>
      </c>
      <c r="G1798" s="127"/>
      <c r="H1798" s="127">
        <f t="shared" si="155"/>
        <v>0</v>
      </c>
    </row>
    <row r="1799" spans="1:8" ht="24" customHeight="1" x14ac:dyDescent="0.2">
      <c r="A1799" s="131" t="s">
        <v>699</v>
      </c>
      <c r="B1799" s="132" t="s">
        <v>1559</v>
      </c>
      <c r="C1799" s="131" t="s">
        <v>387</v>
      </c>
      <c r="D1799" s="131" t="s">
        <v>1560</v>
      </c>
      <c r="E1799" s="133" t="s">
        <v>80</v>
      </c>
      <c r="F1799" s="134">
        <v>200</v>
      </c>
      <c r="G1799" s="135"/>
      <c r="H1799" s="127">
        <f t="shared" si="155"/>
        <v>0</v>
      </c>
    </row>
    <row r="1800" spans="1:8" x14ac:dyDescent="0.2">
      <c r="A1800" s="128"/>
      <c r="B1800" s="128"/>
      <c r="C1800" s="128"/>
      <c r="D1800" s="128"/>
      <c r="E1800" s="128"/>
      <c r="F1800" s="129"/>
      <c r="G1800" s="128"/>
      <c r="H1800" s="129"/>
    </row>
    <row r="1801" spans="1:8" ht="15" thickBot="1" x14ac:dyDescent="0.25">
      <c r="A1801" s="128"/>
      <c r="B1801" s="128"/>
      <c r="C1801" s="128"/>
      <c r="D1801" s="128"/>
      <c r="E1801" s="128"/>
      <c r="F1801" s="228"/>
      <c r="G1801" s="228"/>
      <c r="H1801" s="129"/>
    </row>
    <row r="1802" spans="1:8" ht="0.95" customHeight="1" thickTop="1" x14ac:dyDescent="0.2">
      <c r="A1802" s="130"/>
      <c r="B1802" s="130"/>
      <c r="C1802" s="130"/>
      <c r="D1802" s="130"/>
      <c r="E1802" s="130"/>
      <c r="F1802" s="130"/>
      <c r="G1802" s="130"/>
      <c r="H1802" s="130"/>
    </row>
    <row r="1803" spans="1:8" ht="18" customHeight="1" x14ac:dyDescent="0.2">
      <c r="A1803" s="115" t="s">
        <v>661</v>
      </c>
      <c r="B1803" s="116" t="s">
        <v>53</v>
      </c>
      <c r="C1803" s="115" t="s">
        <v>54</v>
      </c>
      <c r="D1803" s="115" t="s">
        <v>55</v>
      </c>
      <c r="E1803" s="117" t="s">
        <v>56</v>
      </c>
      <c r="F1803" s="116" t="s">
        <v>57</v>
      </c>
      <c r="G1803" s="116" t="s">
        <v>58</v>
      </c>
      <c r="H1803" s="116" t="s">
        <v>60</v>
      </c>
    </row>
    <row r="1804" spans="1:8" ht="24" customHeight="1" x14ac:dyDescent="0.2">
      <c r="A1804" s="118" t="s">
        <v>685</v>
      </c>
      <c r="B1804" s="119" t="s">
        <v>662</v>
      </c>
      <c r="C1804" s="118" t="s">
        <v>74</v>
      </c>
      <c r="D1804" s="118" t="s">
        <v>663</v>
      </c>
      <c r="E1804" s="120" t="s">
        <v>76</v>
      </c>
      <c r="F1804" s="121">
        <v>1</v>
      </c>
      <c r="G1804" s="122">
        <f>SUM(H1805:H1806)</f>
        <v>0</v>
      </c>
      <c r="H1804" s="122">
        <f>G1804*F1804</f>
        <v>0</v>
      </c>
    </row>
    <row r="1805" spans="1:8" ht="24" customHeight="1" x14ac:dyDescent="0.2">
      <c r="A1805" s="123" t="s">
        <v>686</v>
      </c>
      <c r="B1805" s="124" t="s">
        <v>758</v>
      </c>
      <c r="C1805" s="123" t="s">
        <v>74</v>
      </c>
      <c r="D1805" s="123" t="s">
        <v>759</v>
      </c>
      <c r="E1805" s="125" t="s">
        <v>711</v>
      </c>
      <c r="F1805" s="126">
        <v>0.14000000000000001</v>
      </c>
      <c r="G1805" s="127"/>
      <c r="H1805" s="127">
        <f>TRUNC(G1805*F1805,2)</f>
        <v>0</v>
      </c>
    </row>
    <row r="1806" spans="1:8" ht="24" customHeight="1" x14ac:dyDescent="0.2">
      <c r="A1806" s="131" t="s">
        <v>699</v>
      </c>
      <c r="B1806" s="132" t="s">
        <v>1561</v>
      </c>
      <c r="C1806" s="131" t="s">
        <v>74</v>
      </c>
      <c r="D1806" s="131" t="s">
        <v>1562</v>
      </c>
      <c r="E1806" s="133" t="s">
        <v>879</v>
      </c>
      <c r="F1806" s="134">
        <v>0.05</v>
      </c>
      <c r="G1806" s="135"/>
      <c r="H1806" s="127">
        <f>TRUNC(G1806*F1806,2)</f>
        <v>0</v>
      </c>
    </row>
    <row r="1807" spans="1:8" x14ac:dyDescent="0.2">
      <c r="A1807" s="128"/>
      <c r="B1807" s="128"/>
      <c r="C1807" s="128"/>
      <c r="D1807" s="128"/>
      <c r="E1807" s="128"/>
      <c r="F1807" s="129"/>
      <c r="G1807" s="128"/>
      <c r="H1807" s="129"/>
    </row>
    <row r="1808" spans="1:8" ht="15" thickBot="1" x14ac:dyDescent="0.25">
      <c r="A1808" s="128"/>
      <c r="B1808" s="128"/>
      <c r="C1808" s="128"/>
      <c r="D1808" s="128"/>
      <c r="E1808" s="128"/>
      <c r="F1808" s="228"/>
      <c r="G1808" s="228"/>
      <c r="H1808" s="129"/>
    </row>
    <row r="1809" spans="1:8" ht="0.95" customHeight="1" thickTop="1" x14ac:dyDescent="0.2">
      <c r="A1809" s="130"/>
      <c r="B1809" s="130"/>
      <c r="C1809" s="130"/>
      <c r="D1809" s="130"/>
      <c r="E1809" s="130"/>
      <c r="F1809" s="130"/>
      <c r="G1809" s="130"/>
      <c r="H1809" s="130"/>
    </row>
    <row r="1810" spans="1:8" ht="18" customHeight="1" x14ac:dyDescent="0.2">
      <c r="A1810" s="115" t="s">
        <v>664</v>
      </c>
      <c r="B1810" s="116" t="s">
        <v>53</v>
      </c>
      <c r="C1810" s="115" t="s">
        <v>54</v>
      </c>
      <c r="D1810" s="115" t="s">
        <v>55</v>
      </c>
      <c r="E1810" s="117" t="s">
        <v>56</v>
      </c>
      <c r="F1810" s="116" t="s">
        <v>57</v>
      </c>
      <c r="G1810" s="116" t="s">
        <v>58</v>
      </c>
      <c r="H1810" s="116" t="s">
        <v>60</v>
      </c>
    </row>
    <row r="1811" spans="1:8" ht="24" customHeight="1" x14ac:dyDescent="0.2">
      <c r="A1811" s="118" t="s">
        <v>685</v>
      </c>
      <c r="B1811" s="119" t="s">
        <v>665</v>
      </c>
      <c r="C1811" s="118" t="s">
        <v>66</v>
      </c>
      <c r="D1811" s="118" t="s">
        <v>666</v>
      </c>
      <c r="E1811" s="120" t="s">
        <v>71</v>
      </c>
      <c r="F1811" s="121">
        <v>1</v>
      </c>
      <c r="G1811" s="122">
        <f>SUM(H1812:H1813)</f>
        <v>0</v>
      </c>
      <c r="H1811" s="122">
        <f>G1811*F1811</f>
        <v>0</v>
      </c>
    </row>
    <row r="1812" spans="1:8" ht="60" customHeight="1" x14ac:dyDescent="0.2">
      <c r="A1812" s="123" t="s">
        <v>686</v>
      </c>
      <c r="B1812" s="124" t="s">
        <v>750</v>
      </c>
      <c r="C1812" s="123" t="s">
        <v>74</v>
      </c>
      <c r="D1812" s="123" t="s">
        <v>751</v>
      </c>
      <c r="E1812" s="125" t="s">
        <v>703</v>
      </c>
      <c r="F1812" s="126">
        <v>12</v>
      </c>
      <c r="G1812" s="127"/>
      <c r="H1812" s="127">
        <f>TRUNC(G1812*F1812,2)</f>
        <v>0</v>
      </c>
    </row>
    <row r="1813" spans="1:8" ht="60" customHeight="1" x14ac:dyDescent="0.2">
      <c r="A1813" s="123" t="s">
        <v>686</v>
      </c>
      <c r="B1813" s="124" t="s">
        <v>752</v>
      </c>
      <c r="C1813" s="123" t="s">
        <v>74</v>
      </c>
      <c r="D1813" s="123" t="s">
        <v>753</v>
      </c>
      <c r="E1813" s="125" t="s">
        <v>706</v>
      </c>
      <c r="F1813" s="126">
        <v>4</v>
      </c>
      <c r="G1813" s="127"/>
      <c r="H1813" s="127">
        <f>TRUNC(G1813*F1813,2)</f>
        <v>0</v>
      </c>
    </row>
  </sheetData>
  <mergeCells count="241">
    <mergeCell ref="A3:H3"/>
    <mergeCell ref="A4:H4"/>
    <mergeCell ref="C1:D1"/>
    <mergeCell ref="G1:H1"/>
    <mergeCell ref="C2:D2"/>
    <mergeCell ref="G2:H2"/>
    <mergeCell ref="F34:G34"/>
    <mergeCell ref="F20:G20"/>
    <mergeCell ref="F14:G14"/>
    <mergeCell ref="F52:G52"/>
    <mergeCell ref="F59:G59"/>
    <mergeCell ref="F81:G81"/>
    <mergeCell ref="F72:G72"/>
    <mergeCell ref="F112:G112"/>
    <mergeCell ref="F105:G105"/>
    <mergeCell ref="F90:G90"/>
    <mergeCell ref="F97:G97"/>
    <mergeCell ref="F135:G135"/>
    <mergeCell ref="F129:G129"/>
    <mergeCell ref="F119:G119"/>
    <mergeCell ref="A154:D154"/>
    <mergeCell ref="E154:G154"/>
    <mergeCell ref="F145:G145"/>
    <mergeCell ref="H145:H146"/>
    <mergeCell ref="A148:D148"/>
    <mergeCell ref="E148:G148"/>
    <mergeCell ref="E149:G149"/>
    <mergeCell ref="A151:D151"/>
    <mergeCell ref="E151:G151"/>
    <mergeCell ref="F141:G141"/>
    <mergeCell ref="A145:A146"/>
    <mergeCell ref="B145:B146"/>
    <mergeCell ref="C145:C146"/>
    <mergeCell ref="D145:D146"/>
    <mergeCell ref="A163:D163"/>
    <mergeCell ref="E163:G163"/>
    <mergeCell ref="F165:G165"/>
    <mergeCell ref="E158:G158"/>
    <mergeCell ref="E159:G159"/>
    <mergeCell ref="A160:D160"/>
    <mergeCell ref="E160:G160"/>
    <mergeCell ref="F161:G161"/>
    <mergeCell ref="F162:G162"/>
    <mergeCell ref="A155:D155"/>
    <mergeCell ref="E155:G155"/>
    <mergeCell ref="A156:D156"/>
    <mergeCell ref="E156:G156"/>
    <mergeCell ref="A157:D157"/>
    <mergeCell ref="E157:G157"/>
    <mergeCell ref="A152:D152"/>
    <mergeCell ref="E152:G152"/>
    <mergeCell ref="A153:D153"/>
    <mergeCell ref="E153:G153"/>
    <mergeCell ref="F185:G185"/>
    <mergeCell ref="F176:G176"/>
    <mergeCell ref="F210:G210"/>
    <mergeCell ref="F202:G202"/>
    <mergeCell ref="F195:G195"/>
    <mergeCell ref="F235:G235"/>
    <mergeCell ref="F227:G227"/>
    <mergeCell ref="F217:G217"/>
    <mergeCell ref="F257:G257"/>
    <mergeCell ref="F247:G247"/>
    <mergeCell ref="H271:H272"/>
    <mergeCell ref="A276:D276"/>
    <mergeCell ref="E276:G276"/>
    <mergeCell ref="E277:G277"/>
    <mergeCell ref="A280:D280"/>
    <mergeCell ref="E280:G280"/>
    <mergeCell ref="A271:A272"/>
    <mergeCell ref="B271:B272"/>
    <mergeCell ref="C271:C272"/>
    <mergeCell ref="D271:D272"/>
    <mergeCell ref="F267:G267"/>
    <mergeCell ref="F300:G300"/>
    <mergeCell ref="E287:G287"/>
    <mergeCell ref="E288:G288"/>
    <mergeCell ref="A289:D289"/>
    <mergeCell ref="E289:G289"/>
    <mergeCell ref="F291:G291"/>
    <mergeCell ref="A284:D284"/>
    <mergeCell ref="E284:G284"/>
    <mergeCell ref="A285:D285"/>
    <mergeCell ref="E285:G285"/>
    <mergeCell ref="A286:D286"/>
    <mergeCell ref="E286:G286"/>
    <mergeCell ref="A281:D281"/>
    <mergeCell ref="E281:G281"/>
    <mergeCell ref="A282:D282"/>
    <mergeCell ref="E282:G282"/>
    <mergeCell ref="A283:D283"/>
    <mergeCell ref="E283:G283"/>
    <mergeCell ref="F271:G271"/>
    <mergeCell ref="F334:G334"/>
    <mergeCell ref="F326:G326"/>
    <mergeCell ref="F315:G315"/>
    <mergeCell ref="F355:G355"/>
    <mergeCell ref="F349:G349"/>
    <mergeCell ref="F342:G342"/>
    <mergeCell ref="F372:G372"/>
    <mergeCell ref="F390:G390"/>
    <mergeCell ref="F417:G417"/>
    <mergeCell ref="F402:G402"/>
    <mergeCell ref="F436:G436"/>
    <mergeCell ref="F428:G428"/>
    <mergeCell ref="F468:G468"/>
    <mergeCell ref="F446:G446"/>
    <mergeCell ref="F455:G455"/>
    <mergeCell ref="F492:G492"/>
    <mergeCell ref="F481:G481"/>
    <mergeCell ref="F509:G509"/>
    <mergeCell ref="F501:G501"/>
    <mergeCell ref="F533:G533"/>
    <mergeCell ref="F517:G517"/>
    <mergeCell ref="F551:G551"/>
    <mergeCell ref="F541:G541"/>
    <mergeCell ref="F582:G582"/>
    <mergeCell ref="F574:G574"/>
    <mergeCell ref="F562:G562"/>
    <mergeCell ref="F599:G599"/>
    <mergeCell ref="F591:G591"/>
    <mergeCell ref="F627:G627"/>
    <mergeCell ref="F619:G619"/>
    <mergeCell ref="F610:G610"/>
    <mergeCell ref="F645:G645"/>
    <mergeCell ref="F635:G635"/>
    <mergeCell ref="F672:G672"/>
    <mergeCell ref="F663:G663"/>
    <mergeCell ref="F654:G654"/>
    <mergeCell ref="F690:G690"/>
    <mergeCell ref="F681:G681"/>
    <mergeCell ref="F719:G719"/>
    <mergeCell ref="F705:G705"/>
    <mergeCell ref="F712:G712"/>
    <mergeCell ref="F744:G744"/>
    <mergeCell ref="F735:G735"/>
    <mergeCell ref="F727:G727"/>
    <mergeCell ref="F762:G762"/>
    <mergeCell ref="F753:G753"/>
    <mergeCell ref="F788:G788"/>
    <mergeCell ref="F780:G780"/>
    <mergeCell ref="F771:G771"/>
    <mergeCell ref="F814:G814"/>
    <mergeCell ref="F805:G805"/>
    <mergeCell ref="F797:G797"/>
    <mergeCell ref="F831:G831"/>
    <mergeCell ref="F822:G822"/>
    <mergeCell ref="F847:G847"/>
    <mergeCell ref="F839:G839"/>
    <mergeCell ref="F877:G877"/>
    <mergeCell ref="F895:G895"/>
    <mergeCell ref="F887:G887"/>
    <mergeCell ref="F923:G923"/>
    <mergeCell ref="F915:G915"/>
    <mergeCell ref="F905:G905"/>
    <mergeCell ref="F942:G942"/>
    <mergeCell ref="F933:G933"/>
    <mergeCell ref="F966:G966"/>
    <mergeCell ref="F954:G954"/>
    <mergeCell ref="F988:G988"/>
    <mergeCell ref="F978:G978"/>
    <mergeCell ref="F996:G996"/>
    <mergeCell ref="F1033:G1033"/>
    <mergeCell ref="F1023:G1023"/>
    <mergeCell ref="F1015:G1015"/>
    <mergeCell ref="F1062:G1062"/>
    <mergeCell ref="F1053:G1053"/>
    <mergeCell ref="F1043:G1043"/>
    <mergeCell ref="F1086:G1086"/>
    <mergeCell ref="F1078:G1078"/>
    <mergeCell ref="F1070:G1070"/>
    <mergeCell ref="F1097:G1097"/>
    <mergeCell ref="F1127:G1127"/>
    <mergeCell ref="F1112:G1112"/>
    <mergeCell ref="F1142:G1142"/>
    <mergeCell ref="F1166:G1166"/>
    <mergeCell ref="F1154:G1154"/>
    <mergeCell ref="F1189:G1189"/>
    <mergeCell ref="F1176:G1176"/>
    <mergeCell ref="F1212:G1212"/>
    <mergeCell ref="F1203:G1203"/>
    <mergeCell ref="F1196:G1196"/>
    <mergeCell ref="F1227:G1227"/>
    <mergeCell ref="F1258:G1258"/>
    <mergeCell ref="F1250:G1250"/>
    <mergeCell ref="F1240:G1240"/>
    <mergeCell ref="F1282:G1282"/>
    <mergeCell ref="F1271:G1271"/>
    <mergeCell ref="F1302:G1302"/>
    <mergeCell ref="F1293:G1293"/>
    <mergeCell ref="F1321:G1321"/>
    <mergeCell ref="F1312:G1312"/>
    <mergeCell ref="F1345:G1345"/>
    <mergeCell ref="F1337:G1337"/>
    <mergeCell ref="F1329:G1329"/>
    <mergeCell ref="F1373:G1373"/>
    <mergeCell ref="F1362:G1362"/>
    <mergeCell ref="F1353:G1353"/>
    <mergeCell ref="F1393:G1393"/>
    <mergeCell ref="F1384:G1384"/>
    <mergeCell ref="F1413:G1413"/>
    <mergeCell ref="F1404:G1404"/>
    <mergeCell ref="F1442:G1442"/>
    <mergeCell ref="F1433:G1433"/>
    <mergeCell ref="F1424:G1424"/>
    <mergeCell ref="F1462:G1462"/>
    <mergeCell ref="F1451:G1451"/>
    <mergeCell ref="F1484:G1484"/>
    <mergeCell ref="F1473:G1473"/>
    <mergeCell ref="F1501:G1501"/>
    <mergeCell ref="F1519:G1519"/>
    <mergeCell ref="F1550:G1550"/>
    <mergeCell ref="F1539:G1539"/>
    <mergeCell ref="F1530:G1530"/>
    <mergeCell ref="F1559:G1559"/>
    <mergeCell ref="F1589:G1589"/>
    <mergeCell ref="F1581:G1581"/>
    <mergeCell ref="F1573:G1573"/>
    <mergeCell ref="F1613:G1613"/>
    <mergeCell ref="F1605:G1605"/>
    <mergeCell ref="F1640:G1640"/>
    <mergeCell ref="F1631:G1631"/>
    <mergeCell ref="F1622:G1622"/>
    <mergeCell ref="F1649:G1649"/>
    <mergeCell ref="F1656:G1656"/>
    <mergeCell ref="F1684:G1684"/>
    <mergeCell ref="F1675:G1675"/>
    <mergeCell ref="F1665:G1665"/>
    <mergeCell ref="F1706:G1706"/>
    <mergeCell ref="F1694:G1694"/>
    <mergeCell ref="F1801:G1801"/>
    <mergeCell ref="F1808:G1808"/>
    <mergeCell ref="F1714:G1714"/>
    <mergeCell ref="F1751:G1751"/>
    <mergeCell ref="F1741:G1741"/>
    <mergeCell ref="F1731:G1731"/>
    <mergeCell ref="F1775:G1775"/>
    <mergeCell ref="F1764:G1764"/>
    <mergeCell ref="F1757:G1757"/>
    <mergeCell ref="F1792:G1792"/>
    <mergeCell ref="F1784:G1784"/>
  </mergeCells>
  <pageMargins left="0.78740157480314965" right="0.78740157480314965" top="0.39370078740157483" bottom="0.39370078740157483" header="0.31496062992125984" footer="0.31496062992125984"/>
  <pageSetup paperSize="9" scale="49" fitToHeight="0" orientation="portrait" r:id="rId1"/>
  <headerFooter>
    <oddHeader xml:space="preserve">&amp;L </oddHeader>
    <oddFooter>&amp;C&amp;A&amp;R&amp;P/&amp;N</oddFooter>
  </headerFooter>
  <drawing r:id="rId2"/>
  <legacyDrawing r:id="rId3"/>
  <oleObjects>
    <mc:AlternateContent xmlns:mc="http://schemas.openxmlformats.org/markup-compatibility/2006">
      <mc:Choice Requires="x14">
        <oleObject progId="CorelPHOTOPAINT.Image.16" shapeId="12289" r:id="rId4">
          <objectPr defaultSize="0" autoPict="0" r:id="rId5">
            <anchor moveWithCells="1" sizeWithCells="1">
              <from>
                <xdr:col>0</xdr:col>
                <xdr:colOff>219075</xdr:colOff>
                <xdr:row>0</xdr:row>
                <xdr:rowOff>38100</xdr:rowOff>
              </from>
              <to>
                <xdr:col>1</xdr:col>
                <xdr:colOff>781050</xdr:colOff>
                <xdr:row>1</xdr:row>
                <xdr:rowOff>276225</xdr:rowOff>
              </to>
            </anchor>
          </objectPr>
        </oleObject>
      </mc:Choice>
      <mc:Fallback>
        <oleObject progId="CorelPHOTOPAINT.Image.16" shapeId="12289"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9"/>
  <sheetViews>
    <sheetView view="pageBreakPreview" zoomScale="85" zoomScaleNormal="70" zoomScaleSheetLayoutView="85" workbookViewId="0">
      <pane ySplit="9" topLeftCell="A19" activePane="bottomLeft" state="frozen"/>
      <selection activeCell="L32" sqref="L32"/>
      <selection pane="bottomLeft" activeCell="J34" sqref="J34"/>
    </sheetView>
  </sheetViews>
  <sheetFormatPr defaultColWidth="9.140625" defaultRowHeight="15" x14ac:dyDescent="0.25"/>
  <cols>
    <col min="1" max="1" width="3.7109375" style="1" customWidth="1"/>
    <col min="2" max="2" width="7.42578125" style="1" customWidth="1"/>
    <col min="3" max="3" width="50.7109375" style="1" customWidth="1"/>
    <col min="4" max="5" width="9.140625" style="1"/>
    <col min="6" max="6" width="23.28515625" style="1" customWidth="1"/>
    <col min="7" max="7" width="12.7109375" style="2" customWidth="1"/>
    <col min="8" max="8" width="6.28515625" style="1" customWidth="1"/>
    <col min="9" max="9" width="9.85546875" style="3" customWidth="1"/>
    <col min="10" max="10" width="9.85546875" style="4" customWidth="1"/>
    <col min="11" max="11" width="3.7109375" style="1" customWidth="1"/>
    <col min="12" max="16384" width="9.140625" style="1"/>
  </cols>
  <sheetData>
    <row r="1" spans="1:11" ht="22.5" customHeight="1" x14ac:dyDescent="0.25"/>
    <row r="2" spans="1:11" ht="9.9499999999999993" customHeight="1" x14ac:dyDescent="0.25">
      <c r="A2" s="5"/>
      <c r="B2" s="6"/>
      <c r="C2" s="243"/>
      <c r="D2" s="243"/>
      <c r="E2" s="244" t="s">
        <v>0</v>
      </c>
      <c r="F2" s="244"/>
      <c r="G2" s="244"/>
      <c r="H2" s="244"/>
      <c r="I2" s="244"/>
      <c r="J2" s="244"/>
    </row>
    <row r="3" spans="1:11" x14ac:dyDescent="0.25">
      <c r="A3" s="5"/>
      <c r="B3" s="6"/>
      <c r="C3" s="245"/>
      <c r="D3" s="245"/>
      <c r="E3" s="246" t="s">
        <v>41</v>
      </c>
      <c r="F3" s="246"/>
      <c r="G3" s="246"/>
      <c r="H3" s="246"/>
      <c r="I3" s="246"/>
      <c r="J3" s="246"/>
    </row>
    <row r="4" spans="1:11" x14ac:dyDescent="0.25">
      <c r="A4" s="5"/>
      <c r="B4" s="6"/>
      <c r="C4" s="245"/>
      <c r="D4" s="245"/>
      <c r="E4" s="246"/>
      <c r="F4" s="246"/>
      <c r="G4" s="246"/>
      <c r="H4" s="246"/>
      <c r="I4" s="246"/>
      <c r="J4" s="246"/>
    </row>
    <row r="5" spans="1:11" ht="15" customHeight="1" x14ac:dyDescent="0.25">
      <c r="A5" s="5"/>
      <c r="B5" s="6"/>
      <c r="C5" s="245"/>
      <c r="D5" s="245"/>
      <c r="E5" s="246"/>
      <c r="F5" s="246"/>
      <c r="G5" s="246"/>
      <c r="H5" s="246"/>
      <c r="I5" s="246"/>
      <c r="J5" s="246"/>
    </row>
    <row r="6" spans="1:11" ht="15" customHeight="1" x14ac:dyDescent="0.25">
      <c r="A6" s="5"/>
      <c r="B6" s="6"/>
      <c r="C6" s="247"/>
      <c r="D6" s="247"/>
      <c r="E6" s="7" t="s">
        <v>1</v>
      </c>
      <c r="F6" s="8" t="str">
        <f>Abertura!B9</f>
        <v xml:space="preserve">2020.08-PO-GER-1001-0001-R00 </v>
      </c>
      <c r="G6" s="9" t="s">
        <v>2</v>
      </c>
      <c r="H6" s="10">
        <f>Abertura!B8</f>
        <v>0</v>
      </c>
      <c r="I6" s="9" t="s">
        <v>3</v>
      </c>
      <c r="J6" s="11">
        <f>Abertura!B10</f>
        <v>0</v>
      </c>
    </row>
    <row r="7" spans="1:11" ht="20.25" customHeight="1" x14ac:dyDescent="0.25">
      <c r="A7" s="5"/>
      <c r="B7" s="6"/>
      <c r="C7" s="12"/>
      <c r="D7" s="13"/>
      <c r="E7" s="14"/>
      <c r="F7" s="14"/>
      <c r="G7" s="15"/>
      <c r="H7" s="16"/>
      <c r="I7" s="17"/>
      <c r="J7" s="18"/>
    </row>
    <row r="8" spans="1:11" ht="24.95" customHeight="1" x14ac:dyDescent="0.25">
      <c r="A8" s="19"/>
      <c r="B8" s="248" t="s">
        <v>4</v>
      </c>
      <c r="C8" s="248"/>
      <c r="D8" s="248"/>
      <c r="E8" s="248"/>
      <c r="F8" s="248"/>
      <c r="G8" s="248"/>
      <c r="H8" s="248"/>
      <c r="I8" s="248"/>
      <c r="J8" s="248"/>
      <c r="K8" s="19"/>
    </row>
    <row r="9" spans="1:11" ht="9.9499999999999993" customHeight="1" x14ac:dyDescent="0.25">
      <c r="A9" s="20"/>
      <c r="B9" s="20"/>
      <c r="C9" s="20"/>
      <c r="D9" s="20"/>
      <c r="E9" s="20"/>
      <c r="F9" s="20"/>
      <c r="G9" s="20"/>
      <c r="H9" s="20"/>
      <c r="I9" s="21"/>
      <c r="J9" s="22"/>
      <c r="K9" s="20"/>
    </row>
    <row r="11" spans="1:11" ht="15" customHeight="1" x14ac:dyDescent="0.25">
      <c r="B11" s="23" t="s">
        <v>5</v>
      </c>
      <c r="C11" s="249" t="s">
        <v>6</v>
      </c>
      <c r="D11" s="250"/>
      <c r="E11" s="250"/>
      <c r="F11" s="250"/>
      <c r="G11" s="250"/>
      <c r="H11" s="250"/>
      <c r="I11" s="251"/>
      <c r="J11" s="23" t="s">
        <v>7</v>
      </c>
    </row>
    <row r="12" spans="1:11" ht="20.100000000000001" customHeight="1" x14ac:dyDescent="0.25">
      <c r="B12" s="24" t="s">
        <v>8</v>
      </c>
      <c r="C12" s="252" t="s">
        <v>9</v>
      </c>
      <c r="D12" s="252"/>
      <c r="E12" s="252"/>
      <c r="F12" s="252"/>
      <c r="G12" s="252"/>
      <c r="H12" s="25"/>
      <c r="I12" s="26"/>
      <c r="J12" s="27"/>
    </row>
    <row r="13" spans="1:11" ht="15.75" x14ac:dyDescent="0.25">
      <c r="B13" s="253"/>
      <c r="C13" s="253"/>
      <c r="D13" s="253"/>
      <c r="E13" s="253"/>
      <c r="F13" s="253"/>
      <c r="G13" s="28"/>
      <c r="H13" s="29"/>
      <c r="I13" s="29"/>
      <c r="J13" s="30"/>
    </row>
    <row r="14" spans="1:11" ht="15.75" x14ac:dyDescent="0.25">
      <c r="B14" s="31"/>
      <c r="C14" s="31"/>
      <c r="D14" s="31"/>
      <c r="E14" s="31"/>
      <c r="F14" s="31"/>
      <c r="G14" s="28"/>
      <c r="H14" s="32"/>
      <c r="I14" s="32"/>
      <c r="J14" s="33"/>
    </row>
    <row r="15" spans="1:11" ht="20.100000000000001" customHeight="1" x14ac:dyDescent="0.25">
      <c r="B15" s="34" t="s">
        <v>10</v>
      </c>
      <c r="C15" s="35" t="s">
        <v>11</v>
      </c>
      <c r="D15" s="35"/>
      <c r="E15" s="35"/>
      <c r="F15" s="35"/>
      <c r="G15" s="36"/>
      <c r="H15" s="35"/>
      <c r="I15" s="35"/>
      <c r="J15" s="27"/>
    </row>
    <row r="16" spans="1:11" ht="15.75" x14ac:dyDescent="0.25">
      <c r="B16" s="253"/>
      <c r="C16" s="253"/>
      <c r="D16" s="253"/>
      <c r="E16" s="253"/>
      <c r="F16" s="253"/>
      <c r="G16" s="28"/>
      <c r="H16" s="29"/>
      <c r="I16" s="29"/>
      <c r="J16" s="30"/>
    </row>
    <row r="17" spans="2:10" ht="15.75" x14ac:dyDescent="0.25">
      <c r="B17" s="254"/>
      <c r="C17" s="254"/>
      <c r="D17" s="254"/>
      <c r="E17" s="254"/>
      <c r="F17" s="254"/>
      <c r="G17" s="254"/>
      <c r="H17" s="254"/>
      <c r="I17" s="254"/>
      <c r="J17" s="254"/>
    </row>
    <row r="18" spans="2:10" ht="15.75" customHeight="1" x14ac:dyDescent="0.25">
      <c r="B18" s="34" t="s">
        <v>12</v>
      </c>
      <c r="C18" s="35" t="s">
        <v>13</v>
      </c>
      <c r="D18" s="35"/>
      <c r="E18" s="35"/>
      <c r="F18" s="35"/>
      <c r="G18" s="36"/>
      <c r="H18" s="35"/>
      <c r="I18" s="35"/>
      <c r="J18" s="27">
        <f>SUM(J19:J21)</f>
        <v>0</v>
      </c>
    </row>
    <row r="19" spans="2:10" ht="15.75" x14ac:dyDescent="0.25">
      <c r="B19" s="37" t="s">
        <v>14</v>
      </c>
      <c r="C19" s="242" t="s">
        <v>40</v>
      </c>
      <c r="D19" s="242"/>
      <c r="E19" s="242"/>
      <c r="F19" s="242"/>
      <c r="G19" s="242"/>
      <c r="H19" s="38"/>
      <c r="I19" s="39"/>
      <c r="J19" s="40"/>
    </row>
    <row r="20" spans="2:10" ht="15.75" x14ac:dyDescent="0.25">
      <c r="B20" s="37" t="s">
        <v>15</v>
      </c>
      <c r="C20" s="242" t="s">
        <v>16</v>
      </c>
      <c r="D20" s="242"/>
      <c r="E20" s="242"/>
      <c r="F20" s="242"/>
      <c r="G20" s="242"/>
      <c r="H20" s="38"/>
      <c r="I20" s="39"/>
      <c r="J20" s="40"/>
    </row>
    <row r="21" spans="2:10" ht="15.75" x14ac:dyDescent="0.25">
      <c r="B21" s="37" t="s">
        <v>17</v>
      </c>
      <c r="C21" s="242" t="s">
        <v>18</v>
      </c>
      <c r="D21" s="242"/>
      <c r="E21" s="242"/>
      <c r="F21" s="242"/>
      <c r="G21" s="242"/>
      <c r="H21" s="38"/>
      <c r="I21" s="39"/>
      <c r="J21" s="40"/>
    </row>
    <row r="22" spans="2:10" ht="15.75" x14ac:dyDescent="0.25">
      <c r="B22" s="253"/>
      <c r="C22" s="253"/>
      <c r="D22" s="253"/>
      <c r="E22" s="253"/>
      <c r="F22" s="253"/>
      <c r="G22" s="28"/>
      <c r="H22" s="29"/>
      <c r="I22" s="29"/>
      <c r="J22" s="30"/>
    </row>
    <row r="23" spans="2:10" ht="15.75" x14ac:dyDescent="0.25">
      <c r="B23" s="254"/>
      <c r="C23" s="254"/>
      <c r="D23" s="254"/>
      <c r="E23" s="254"/>
      <c r="F23" s="254"/>
      <c r="G23" s="254"/>
      <c r="H23" s="254"/>
      <c r="I23" s="254"/>
      <c r="J23" s="254"/>
    </row>
    <row r="24" spans="2:10" ht="15.75" x14ac:dyDescent="0.25">
      <c r="B24" s="34" t="s">
        <v>19</v>
      </c>
      <c r="C24" s="35" t="s">
        <v>20</v>
      </c>
      <c r="D24" s="35"/>
      <c r="E24" s="35"/>
      <c r="F24" s="35"/>
      <c r="G24" s="36"/>
      <c r="H24" s="35"/>
      <c r="I24" s="35"/>
      <c r="J24" s="27"/>
    </row>
    <row r="25" spans="2:10" ht="15.75" x14ac:dyDescent="0.25">
      <c r="B25" s="253"/>
      <c r="C25" s="253"/>
      <c r="D25" s="253"/>
      <c r="E25" s="253"/>
      <c r="F25" s="253"/>
      <c r="G25" s="28"/>
      <c r="H25" s="29"/>
      <c r="I25" s="29"/>
      <c r="J25" s="30"/>
    </row>
    <row r="26" spans="2:10" ht="15.75" x14ac:dyDescent="0.25">
      <c r="B26" s="254"/>
      <c r="C26" s="254"/>
      <c r="D26" s="254"/>
      <c r="E26" s="254"/>
      <c r="F26" s="254"/>
      <c r="G26" s="254"/>
      <c r="H26" s="254"/>
      <c r="I26" s="254"/>
      <c r="J26" s="254"/>
    </row>
    <row r="27" spans="2:10" ht="15.75" x14ac:dyDescent="0.25">
      <c r="B27" s="34" t="s">
        <v>21</v>
      </c>
      <c r="C27" s="35" t="s">
        <v>22</v>
      </c>
      <c r="D27" s="35"/>
      <c r="E27" s="35"/>
      <c r="F27" s="35"/>
      <c r="G27" s="36"/>
      <c r="H27" s="35"/>
      <c r="I27" s="35"/>
      <c r="J27" s="27">
        <f>SUM(J28:J31)</f>
        <v>0</v>
      </c>
    </row>
    <row r="28" spans="2:10" ht="15.75" x14ac:dyDescent="0.25">
      <c r="B28" s="37" t="s">
        <v>23</v>
      </c>
      <c r="C28" s="242" t="s">
        <v>24</v>
      </c>
      <c r="D28" s="242"/>
      <c r="E28" s="242"/>
      <c r="F28" s="242"/>
      <c r="G28" s="242"/>
      <c r="H28" s="38"/>
      <c r="I28" s="39"/>
      <c r="J28" s="40"/>
    </row>
    <row r="29" spans="2:10" ht="15.75" customHeight="1" x14ac:dyDescent="0.25">
      <c r="B29" s="37" t="s">
        <v>25</v>
      </c>
      <c r="C29" s="242" t="s">
        <v>26</v>
      </c>
      <c r="D29" s="242"/>
      <c r="E29" s="242"/>
      <c r="F29" s="242"/>
      <c r="G29" s="242"/>
      <c r="H29" s="38"/>
      <c r="I29" s="39"/>
      <c r="J29" s="40"/>
    </row>
    <row r="30" spans="2:10" ht="15.75" x14ac:dyDescent="0.25">
      <c r="B30" s="37" t="s">
        <v>27</v>
      </c>
      <c r="C30" s="242" t="s">
        <v>28</v>
      </c>
      <c r="D30" s="242"/>
      <c r="E30" s="242"/>
      <c r="F30" s="242"/>
      <c r="G30" s="242"/>
      <c r="H30" s="38"/>
      <c r="I30" s="39"/>
      <c r="J30" s="40"/>
    </row>
    <row r="31" spans="2:10" ht="15.75" x14ac:dyDescent="0.25">
      <c r="B31" s="37" t="s">
        <v>29</v>
      </c>
      <c r="C31" s="242" t="s">
        <v>30</v>
      </c>
      <c r="D31" s="242"/>
      <c r="E31" s="242"/>
      <c r="F31" s="242"/>
      <c r="G31" s="242"/>
      <c r="H31" s="38"/>
      <c r="I31" s="39"/>
      <c r="J31" s="40"/>
    </row>
    <row r="32" spans="2:10" x14ac:dyDescent="0.25">
      <c r="B32" s="41"/>
      <c r="C32" s="42"/>
      <c r="D32" s="43"/>
      <c r="E32" s="43"/>
      <c r="F32" s="43"/>
      <c r="G32" s="44"/>
      <c r="H32" s="45"/>
      <c r="I32" s="45"/>
      <c r="J32" s="46"/>
    </row>
    <row r="33" spans="2:11" x14ac:dyDescent="0.25">
      <c r="B33" s="47"/>
      <c r="C33" s="47"/>
      <c r="D33" s="47"/>
      <c r="E33" s="47"/>
      <c r="F33" s="47"/>
      <c r="H33" s="47"/>
      <c r="I33" s="48"/>
      <c r="J33" s="49"/>
    </row>
    <row r="34" spans="2:11" ht="18.75" x14ac:dyDescent="0.25">
      <c r="B34" s="50" t="s">
        <v>31</v>
      </c>
      <c r="C34" s="256" t="s">
        <v>32</v>
      </c>
      <c r="D34" s="257"/>
      <c r="E34" s="257"/>
      <c r="F34" s="257"/>
      <c r="G34" s="257"/>
      <c r="H34" s="257"/>
      <c r="I34" s="258"/>
      <c r="J34" s="51">
        <f>TRUNC(((1+(J12+J18))*(1+J15)*(1+J24)/(1-J27))-1,4)</f>
        <v>0</v>
      </c>
    </row>
    <row r="35" spans="2:11" x14ac:dyDescent="0.25">
      <c r="B35" s="47"/>
      <c r="C35" s="47"/>
      <c r="D35" s="47"/>
      <c r="E35" s="47"/>
      <c r="F35" s="47"/>
      <c r="H35" s="47"/>
      <c r="I35" s="48"/>
      <c r="J35" s="49"/>
    </row>
    <row r="36" spans="2:11" x14ac:dyDescent="0.25">
      <c r="B36" s="47"/>
      <c r="C36" s="47"/>
      <c r="D36" s="47"/>
      <c r="E36" s="47"/>
      <c r="F36" s="47"/>
      <c r="H36" s="47"/>
      <c r="I36" s="48"/>
      <c r="J36" s="49"/>
    </row>
    <row r="37" spans="2:11" x14ac:dyDescent="0.25">
      <c r="B37" s="47" t="s">
        <v>33</v>
      </c>
      <c r="C37" s="47"/>
      <c r="D37" s="47"/>
      <c r="E37" s="47"/>
      <c r="F37" s="47"/>
      <c r="H37" s="47"/>
      <c r="I37" s="48"/>
      <c r="J37" s="49"/>
    </row>
    <row r="38" spans="2:11" ht="15.75" x14ac:dyDescent="0.25">
      <c r="B38" s="52"/>
      <c r="C38" s="52"/>
      <c r="D38" s="52"/>
      <c r="E38" s="52"/>
      <c r="F38" s="52"/>
      <c r="G38" s="53"/>
      <c r="H38" s="52"/>
      <c r="I38" s="54"/>
      <c r="J38" s="55"/>
    </row>
    <row r="39" spans="2:11" ht="30" customHeight="1" x14ac:dyDescent="0.25">
      <c r="B39" s="255" t="s">
        <v>34</v>
      </c>
      <c r="C39" s="255"/>
      <c r="D39" s="255"/>
      <c r="E39" s="255"/>
      <c r="F39" s="255"/>
      <c r="G39" s="255"/>
      <c r="H39" s="255"/>
      <c r="I39" s="255"/>
      <c r="J39" s="255"/>
      <c r="K39" s="56"/>
    </row>
    <row r="40" spans="2:11" ht="15.75" x14ac:dyDescent="0.25">
      <c r="B40" s="52"/>
      <c r="C40" s="52"/>
      <c r="D40" s="52"/>
      <c r="E40" s="52"/>
      <c r="F40" s="52"/>
      <c r="G40" s="53"/>
      <c r="H40" s="52"/>
      <c r="I40" s="54"/>
      <c r="J40" s="55"/>
    </row>
    <row r="41" spans="2:11" ht="30" customHeight="1" x14ac:dyDescent="0.25">
      <c r="B41" s="255" t="s">
        <v>35</v>
      </c>
      <c r="C41" s="255"/>
      <c r="D41" s="255"/>
      <c r="E41" s="255"/>
      <c r="F41" s="255"/>
      <c r="G41" s="255"/>
      <c r="H41" s="255"/>
      <c r="I41" s="255"/>
      <c r="J41" s="255"/>
      <c r="K41" s="56"/>
    </row>
    <row r="42" spans="2:11" ht="15.75" x14ac:dyDescent="0.25">
      <c r="B42" s="52"/>
      <c r="C42" s="52"/>
      <c r="D42" s="52"/>
      <c r="E42" s="52"/>
      <c r="F42" s="52"/>
      <c r="G42" s="53"/>
      <c r="H42" s="52"/>
      <c r="I42" s="54"/>
      <c r="J42" s="55"/>
    </row>
    <row r="43" spans="2:11" ht="30" customHeight="1" x14ac:dyDescent="0.25">
      <c r="B43" s="255" t="s">
        <v>36</v>
      </c>
      <c r="C43" s="255"/>
      <c r="D43" s="255"/>
      <c r="E43" s="255"/>
      <c r="F43" s="255"/>
      <c r="G43" s="255"/>
      <c r="H43" s="255"/>
      <c r="I43" s="255"/>
      <c r="J43" s="255"/>
      <c r="K43" s="56"/>
    </row>
    <row r="44" spans="2:11" ht="15.75" x14ac:dyDescent="0.25">
      <c r="B44" s="52"/>
      <c r="C44" s="52"/>
      <c r="D44" s="52"/>
      <c r="E44" s="52"/>
      <c r="F44" s="52"/>
      <c r="G44" s="53"/>
      <c r="H44" s="52"/>
      <c r="I44" s="54"/>
      <c r="J44" s="55"/>
    </row>
    <row r="45" spans="2:11" ht="30" customHeight="1" x14ac:dyDescent="0.25">
      <c r="B45" s="255" t="s">
        <v>37</v>
      </c>
      <c r="C45" s="255"/>
      <c r="D45" s="255"/>
      <c r="E45" s="255"/>
      <c r="F45" s="255"/>
      <c r="G45" s="255"/>
      <c r="H45" s="255"/>
      <c r="I45" s="255"/>
      <c r="J45" s="255"/>
      <c r="K45" s="56"/>
    </row>
    <row r="46" spans="2:11" ht="15.75" x14ac:dyDescent="0.25">
      <c r="B46" s="52"/>
      <c r="C46" s="52"/>
      <c r="D46" s="52"/>
      <c r="E46" s="52"/>
      <c r="F46" s="52"/>
      <c r="G46" s="53"/>
      <c r="H46" s="52"/>
      <c r="I46" s="54"/>
      <c r="J46" s="55"/>
    </row>
    <row r="47" spans="2:11" ht="30" customHeight="1" x14ac:dyDescent="0.25">
      <c r="B47" s="255" t="s">
        <v>38</v>
      </c>
      <c r="C47" s="255"/>
      <c r="D47" s="255"/>
      <c r="E47" s="255"/>
      <c r="F47" s="255"/>
      <c r="G47" s="255"/>
      <c r="H47" s="255"/>
      <c r="I47" s="255"/>
      <c r="J47" s="255"/>
      <c r="K47" s="56"/>
    </row>
    <row r="48" spans="2:11" ht="15.75" x14ac:dyDescent="0.25">
      <c r="B48" s="52"/>
      <c r="C48" s="52"/>
      <c r="D48" s="52"/>
      <c r="E48" s="52"/>
      <c r="F48" s="52"/>
      <c r="G48" s="53"/>
      <c r="H48" s="52"/>
      <c r="I48" s="54"/>
      <c r="J48" s="55"/>
    </row>
    <row r="49" spans="2:11" ht="45" customHeight="1" x14ac:dyDescent="0.25">
      <c r="B49" s="255" t="s">
        <v>39</v>
      </c>
      <c r="C49" s="255"/>
      <c r="D49" s="255"/>
      <c r="E49" s="255"/>
      <c r="F49" s="255"/>
      <c r="G49" s="255"/>
      <c r="H49" s="255"/>
      <c r="I49" s="255"/>
      <c r="J49" s="255"/>
      <c r="K49" s="56"/>
    </row>
  </sheetData>
  <mergeCells count="29">
    <mergeCell ref="B41:J41"/>
    <mergeCell ref="B43:J43"/>
    <mergeCell ref="B45:J45"/>
    <mergeCell ref="B47:J47"/>
    <mergeCell ref="B49:J49"/>
    <mergeCell ref="B39:J39"/>
    <mergeCell ref="C20:G20"/>
    <mergeCell ref="C21:G21"/>
    <mergeCell ref="B22:F22"/>
    <mergeCell ref="B23:J23"/>
    <mergeCell ref="B25:F25"/>
    <mergeCell ref="B26:J26"/>
    <mergeCell ref="C28:G28"/>
    <mergeCell ref="C29:G29"/>
    <mergeCell ref="C30:G30"/>
    <mergeCell ref="C31:G31"/>
    <mergeCell ref="C34:I34"/>
    <mergeCell ref="C19:G19"/>
    <mergeCell ref="C2:D2"/>
    <mergeCell ref="E2:J2"/>
    <mergeCell ref="C3:D5"/>
    <mergeCell ref="E3:J5"/>
    <mergeCell ref="C6:D6"/>
    <mergeCell ref="B8:J8"/>
    <mergeCell ref="C11:I11"/>
    <mergeCell ref="C12:G12"/>
    <mergeCell ref="B13:F13"/>
    <mergeCell ref="B16:F16"/>
    <mergeCell ref="B17:J17"/>
  </mergeCells>
  <pageMargins left="0.62992125984251968" right="0.51181102362204722" top="0.62992125984251968" bottom="0.8" header="0.39370078740157483" footer="0.49"/>
  <pageSetup paperSize="9" scale="62" fitToHeight="0" orientation="portrait" r:id="rId1"/>
  <headerFooter>
    <oddFooter>&amp;L&amp;P/&amp;N&amp;R&amp;A</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9"/>
  <sheetViews>
    <sheetView view="pageBreakPreview" zoomScale="70" zoomScaleNormal="70" zoomScaleSheetLayoutView="70" workbookViewId="0">
      <pane ySplit="9" topLeftCell="A40" activePane="bottomLeft" state="frozen"/>
      <selection activeCell="K27" sqref="K27"/>
      <selection pane="bottomLeft" activeCell="N28" sqref="N28"/>
    </sheetView>
  </sheetViews>
  <sheetFormatPr defaultColWidth="9.140625" defaultRowHeight="15" x14ac:dyDescent="0.25"/>
  <cols>
    <col min="1" max="1" width="3.7109375" style="1" customWidth="1"/>
    <col min="2" max="2" width="7.42578125" style="1" customWidth="1"/>
    <col min="3" max="3" width="50.7109375" style="1" customWidth="1"/>
    <col min="4" max="5" width="9.140625" style="1"/>
    <col min="6" max="6" width="23.28515625" style="1" customWidth="1"/>
    <col min="7" max="7" width="12.7109375" style="2" customWidth="1"/>
    <col min="8" max="8" width="6.28515625" style="1" customWidth="1"/>
    <col min="9" max="9" width="9.85546875" style="3" customWidth="1"/>
    <col min="10" max="10" width="9.85546875" style="4" customWidth="1"/>
    <col min="11" max="11" width="3.7109375" style="1" customWidth="1"/>
    <col min="12" max="16384" width="9.140625" style="1"/>
  </cols>
  <sheetData>
    <row r="1" spans="1:11" ht="22.5" customHeight="1" x14ac:dyDescent="0.25"/>
    <row r="2" spans="1:11" ht="9.9499999999999993" customHeight="1" x14ac:dyDescent="0.25">
      <c r="A2" s="5"/>
      <c r="B2" s="6"/>
      <c r="C2" s="243"/>
      <c r="D2" s="243"/>
      <c r="E2" s="259" t="s">
        <v>0</v>
      </c>
      <c r="F2" s="259"/>
      <c r="G2" s="259"/>
      <c r="H2" s="259"/>
      <c r="I2" s="259"/>
      <c r="J2" s="259"/>
    </row>
    <row r="3" spans="1:11" ht="15" customHeight="1" x14ac:dyDescent="0.25">
      <c r="A3" s="5"/>
      <c r="B3" s="6"/>
      <c r="C3" s="245"/>
      <c r="D3" s="245"/>
      <c r="E3" s="260" t="str">
        <f>Abertura!B6</f>
        <v>Adequação do sistema de abastecimento de água do prédio Sede da EMAP e Área Primária do Porto do Itaqui – MA</v>
      </c>
      <c r="F3" s="260"/>
      <c r="G3" s="260"/>
      <c r="H3" s="260"/>
      <c r="I3" s="260"/>
      <c r="J3" s="260"/>
    </row>
    <row r="4" spans="1:11" ht="15" customHeight="1" x14ac:dyDescent="0.25">
      <c r="A4" s="5"/>
      <c r="B4" s="6"/>
      <c r="C4" s="245"/>
      <c r="D4" s="245"/>
      <c r="E4" s="260"/>
      <c r="F4" s="260"/>
      <c r="G4" s="260"/>
      <c r="H4" s="260"/>
      <c r="I4" s="260"/>
      <c r="J4" s="260"/>
    </row>
    <row r="5" spans="1:11" ht="15" customHeight="1" x14ac:dyDescent="0.25">
      <c r="A5" s="5"/>
      <c r="B5" s="6"/>
      <c r="C5" s="245"/>
      <c r="D5" s="245"/>
      <c r="E5" s="260"/>
      <c r="F5" s="260"/>
      <c r="G5" s="260"/>
      <c r="H5" s="260"/>
      <c r="I5" s="260"/>
      <c r="J5" s="260"/>
    </row>
    <row r="6" spans="1:11" ht="15" customHeight="1" x14ac:dyDescent="0.25">
      <c r="A6" s="5"/>
      <c r="B6" s="6"/>
      <c r="C6" s="247"/>
      <c r="D6" s="247"/>
      <c r="E6" s="61" t="s">
        <v>1</v>
      </c>
      <c r="F6" s="60" t="str">
        <f>Abertura!B9</f>
        <v xml:space="preserve">2020.08-PO-GER-1001-0001-R00 </v>
      </c>
      <c r="G6" s="58" t="s">
        <v>2</v>
      </c>
      <c r="H6" s="59">
        <f>Abertura!B8</f>
        <v>0</v>
      </c>
      <c r="I6" s="58" t="s">
        <v>3</v>
      </c>
      <c r="J6" s="57">
        <f>Abertura!B10</f>
        <v>0</v>
      </c>
    </row>
    <row r="7" spans="1:11" ht="20.25" customHeight="1" x14ac:dyDescent="0.25">
      <c r="A7" s="5"/>
      <c r="B7" s="6"/>
      <c r="C7" s="12"/>
      <c r="D7" s="13"/>
      <c r="E7" s="14"/>
      <c r="F7" s="14"/>
      <c r="G7" s="15"/>
      <c r="H7" s="16"/>
      <c r="I7" s="17"/>
      <c r="J7" s="18"/>
    </row>
    <row r="8" spans="1:11" ht="24.95" customHeight="1" x14ac:dyDescent="0.25">
      <c r="A8" s="19"/>
      <c r="B8" s="248" t="s">
        <v>43</v>
      </c>
      <c r="C8" s="248"/>
      <c r="D8" s="248"/>
      <c r="E8" s="248"/>
      <c r="F8" s="248"/>
      <c r="G8" s="248"/>
      <c r="H8" s="248"/>
      <c r="I8" s="248"/>
      <c r="J8" s="248"/>
      <c r="K8" s="19"/>
    </row>
    <row r="9" spans="1:11" ht="9.9499999999999993" customHeight="1" x14ac:dyDescent="0.25">
      <c r="A9" s="20"/>
      <c r="B9" s="20"/>
      <c r="C9" s="20"/>
      <c r="D9" s="20"/>
      <c r="E9" s="20"/>
      <c r="F9" s="20"/>
      <c r="G9" s="20"/>
      <c r="H9" s="20"/>
      <c r="I9" s="21"/>
      <c r="J9" s="22"/>
      <c r="K9" s="20"/>
    </row>
    <row r="11" spans="1:11" ht="15" customHeight="1" x14ac:dyDescent="0.25">
      <c r="B11" s="23" t="s">
        <v>5</v>
      </c>
      <c r="C11" s="249" t="s">
        <v>6</v>
      </c>
      <c r="D11" s="250"/>
      <c r="E11" s="250"/>
      <c r="F11" s="250"/>
      <c r="G11" s="250"/>
      <c r="H11" s="250"/>
      <c r="I11" s="251"/>
      <c r="J11" s="23" t="s">
        <v>7</v>
      </c>
    </row>
    <row r="12" spans="1:11" ht="20.100000000000001" customHeight="1" x14ac:dyDescent="0.25">
      <c r="B12" s="24" t="s">
        <v>8</v>
      </c>
      <c r="C12" s="252" t="s">
        <v>9</v>
      </c>
      <c r="D12" s="252"/>
      <c r="E12" s="252"/>
      <c r="F12" s="252"/>
      <c r="G12" s="252"/>
      <c r="H12" s="25"/>
      <c r="I12" s="26"/>
      <c r="J12" s="27"/>
    </row>
    <row r="13" spans="1:11" ht="15.75" x14ac:dyDescent="0.25">
      <c r="B13" s="253"/>
      <c r="C13" s="253"/>
      <c r="D13" s="253"/>
      <c r="E13" s="253"/>
      <c r="F13" s="253"/>
      <c r="G13" s="28"/>
      <c r="H13" s="29"/>
      <c r="I13" s="29"/>
      <c r="J13" s="30"/>
    </row>
    <row r="14" spans="1:11" ht="15.75" x14ac:dyDescent="0.25">
      <c r="B14" s="31"/>
      <c r="C14" s="31"/>
      <c r="D14" s="31"/>
      <c r="E14" s="31"/>
      <c r="F14" s="31"/>
      <c r="G14" s="28"/>
      <c r="H14" s="32"/>
      <c r="I14" s="32"/>
      <c r="J14" s="33"/>
    </row>
    <row r="15" spans="1:11" ht="20.100000000000001" customHeight="1" x14ac:dyDescent="0.25">
      <c r="B15" s="34" t="s">
        <v>10</v>
      </c>
      <c r="C15" s="35" t="s">
        <v>11</v>
      </c>
      <c r="D15" s="35"/>
      <c r="E15" s="35"/>
      <c r="F15" s="35"/>
      <c r="G15" s="36"/>
      <c r="H15" s="35"/>
      <c r="I15" s="35"/>
      <c r="J15" s="27"/>
    </row>
    <row r="16" spans="1:11" ht="15.75" x14ac:dyDescent="0.25">
      <c r="B16" s="253"/>
      <c r="C16" s="253"/>
      <c r="D16" s="253"/>
      <c r="E16" s="253"/>
      <c r="F16" s="253"/>
      <c r="G16" s="28"/>
      <c r="H16" s="29"/>
      <c r="I16" s="29"/>
      <c r="J16" s="30"/>
    </row>
    <row r="17" spans="2:10" ht="15.75" x14ac:dyDescent="0.25">
      <c r="B17" s="254"/>
      <c r="C17" s="254"/>
      <c r="D17" s="254"/>
      <c r="E17" s="254"/>
      <c r="F17" s="254"/>
      <c r="G17" s="254"/>
      <c r="H17" s="254"/>
      <c r="I17" s="254"/>
      <c r="J17" s="254"/>
    </row>
    <row r="18" spans="2:10" ht="15.75" customHeight="1" x14ac:dyDescent="0.25">
      <c r="B18" s="34" t="s">
        <v>12</v>
      </c>
      <c r="C18" s="35" t="s">
        <v>13</v>
      </c>
      <c r="D18" s="35"/>
      <c r="E18" s="35"/>
      <c r="F18" s="35"/>
      <c r="G18" s="36"/>
      <c r="H18" s="35"/>
      <c r="I18" s="35"/>
      <c r="J18" s="27">
        <f>SUM(J19:J21)</f>
        <v>0</v>
      </c>
    </row>
    <row r="19" spans="2:10" ht="15.75" x14ac:dyDescent="0.25">
      <c r="B19" s="37" t="s">
        <v>14</v>
      </c>
      <c r="C19" s="242" t="s">
        <v>40</v>
      </c>
      <c r="D19" s="242"/>
      <c r="E19" s="242"/>
      <c r="F19" s="242"/>
      <c r="G19" s="242"/>
      <c r="H19" s="38"/>
      <c r="I19" s="39"/>
      <c r="J19" s="40"/>
    </row>
    <row r="20" spans="2:10" ht="15.75" x14ac:dyDescent="0.25">
      <c r="B20" s="37" t="s">
        <v>15</v>
      </c>
      <c r="C20" s="242" t="s">
        <v>16</v>
      </c>
      <c r="D20" s="242"/>
      <c r="E20" s="242"/>
      <c r="F20" s="242"/>
      <c r="G20" s="242"/>
      <c r="H20" s="38"/>
      <c r="I20" s="39"/>
      <c r="J20" s="40"/>
    </row>
    <row r="21" spans="2:10" ht="15.75" x14ac:dyDescent="0.25">
      <c r="B21" s="37" t="s">
        <v>17</v>
      </c>
      <c r="C21" s="242" t="s">
        <v>18</v>
      </c>
      <c r="D21" s="242"/>
      <c r="E21" s="242"/>
      <c r="F21" s="242"/>
      <c r="G21" s="242"/>
      <c r="H21" s="38"/>
      <c r="I21" s="39"/>
      <c r="J21" s="40"/>
    </row>
    <row r="22" spans="2:10" ht="15.75" x14ac:dyDescent="0.25">
      <c r="B22" s="253"/>
      <c r="C22" s="253"/>
      <c r="D22" s="253"/>
      <c r="E22" s="253"/>
      <c r="F22" s="253"/>
      <c r="G22" s="28"/>
      <c r="H22" s="29"/>
      <c r="I22" s="29"/>
      <c r="J22" s="30"/>
    </row>
    <row r="23" spans="2:10" ht="15.75" x14ac:dyDescent="0.25">
      <c r="B23" s="254"/>
      <c r="C23" s="254"/>
      <c r="D23" s="254"/>
      <c r="E23" s="254"/>
      <c r="F23" s="254"/>
      <c r="G23" s="254"/>
      <c r="H23" s="254"/>
      <c r="I23" s="254"/>
      <c r="J23" s="254"/>
    </row>
    <row r="24" spans="2:10" ht="15.75" x14ac:dyDescent="0.25">
      <c r="B24" s="34" t="s">
        <v>19</v>
      </c>
      <c r="C24" s="35" t="s">
        <v>20</v>
      </c>
      <c r="D24" s="35"/>
      <c r="E24" s="35"/>
      <c r="F24" s="35"/>
      <c r="G24" s="36"/>
      <c r="H24" s="35"/>
      <c r="I24" s="35"/>
      <c r="J24" s="27"/>
    </row>
    <row r="25" spans="2:10" ht="15.75" x14ac:dyDescent="0.25">
      <c r="B25" s="253"/>
      <c r="C25" s="253"/>
      <c r="D25" s="253"/>
      <c r="E25" s="253"/>
      <c r="F25" s="253"/>
      <c r="G25" s="28"/>
      <c r="H25" s="29"/>
      <c r="I25" s="29"/>
      <c r="J25" s="30"/>
    </row>
    <row r="26" spans="2:10" ht="15.75" x14ac:dyDescent="0.25">
      <c r="B26" s="254"/>
      <c r="C26" s="254"/>
      <c r="D26" s="254"/>
      <c r="E26" s="254"/>
      <c r="F26" s="254"/>
      <c r="G26" s="254"/>
      <c r="H26" s="254"/>
      <c r="I26" s="254"/>
      <c r="J26" s="254"/>
    </row>
    <row r="27" spans="2:10" ht="15.75" x14ac:dyDescent="0.25">
      <c r="B27" s="34" t="s">
        <v>21</v>
      </c>
      <c r="C27" s="35" t="s">
        <v>22</v>
      </c>
      <c r="D27" s="35"/>
      <c r="E27" s="35"/>
      <c r="F27" s="35"/>
      <c r="G27" s="36"/>
      <c r="H27" s="35"/>
      <c r="I27" s="35"/>
      <c r="J27" s="27">
        <f>SUM(J28:J31)</f>
        <v>0</v>
      </c>
    </row>
    <row r="28" spans="2:10" ht="15.75" x14ac:dyDescent="0.25">
      <c r="B28" s="37" t="s">
        <v>23</v>
      </c>
      <c r="C28" s="242" t="s">
        <v>24</v>
      </c>
      <c r="D28" s="242"/>
      <c r="E28" s="242"/>
      <c r="F28" s="242"/>
      <c r="G28" s="242"/>
      <c r="H28" s="38"/>
      <c r="I28" s="39"/>
      <c r="J28" s="40"/>
    </row>
    <row r="29" spans="2:10" ht="15.75" customHeight="1" x14ac:dyDescent="0.25">
      <c r="B29" s="37" t="s">
        <v>25</v>
      </c>
      <c r="C29" s="242" t="s">
        <v>26</v>
      </c>
      <c r="D29" s="242"/>
      <c r="E29" s="242"/>
      <c r="F29" s="242"/>
      <c r="G29" s="242"/>
      <c r="H29" s="38"/>
      <c r="I29" s="39"/>
      <c r="J29" s="40"/>
    </row>
    <row r="30" spans="2:10" ht="15.75" x14ac:dyDescent="0.25">
      <c r="B30" s="37" t="s">
        <v>27</v>
      </c>
      <c r="C30" s="242" t="s">
        <v>28</v>
      </c>
      <c r="D30" s="242"/>
      <c r="E30" s="242"/>
      <c r="F30" s="242"/>
      <c r="G30" s="242"/>
      <c r="H30" s="38"/>
      <c r="I30" s="39"/>
      <c r="J30" s="40"/>
    </row>
    <row r="31" spans="2:10" ht="15.75" x14ac:dyDescent="0.25">
      <c r="B31" s="37" t="s">
        <v>29</v>
      </c>
      <c r="C31" s="242" t="s">
        <v>30</v>
      </c>
      <c r="D31" s="242"/>
      <c r="E31" s="242"/>
      <c r="F31" s="242"/>
      <c r="G31" s="242"/>
      <c r="H31" s="38"/>
      <c r="I31" s="39"/>
      <c r="J31" s="40"/>
    </row>
    <row r="32" spans="2:10" x14ac:dyDescent="0.25">
      <c r="B32" s="41"/>
      <c r="C32" s="42"/>
      <c r="D32" s="43"/>
      <c r="E32" s="43"/>
      <c r="F32" s="43"/>
      <c r="G32" s="44"/>
      <c r="H32" s="45"/>
      <c r="I32" s="45"/>
      <c r="J32" s="46"/>
    </row>
    <row r="33" spans="2:11" x14ac:dyDescent="0.25">
      <c r="B33" s="47"/>
      <c r="C33" s="47"/>
      <c r="D33" s="47"/>
      <c r="E33" s="47"/>
      <c r="F33" s="47"/>
      <c r="H33" s="47"/>
      <c r="I33" s="48"/>
      <c r="J33" s="49"/>
    </row>
    <row r="34" spans="2:11" ht="18.75" x14ac:dyDescent="0.25">
      <c r="B34" s="50" t="s">
        <v>31</v>
      </c>
      <c r="C34" s="256" t="s">
        <v>32</v>
      </c>
      <c r="D34" s="257"/>
      <c r="E34" s="257"/>
      <c r="F34" s="257"/>
      <c r="G34" s="257"/>
      <c r="H34" s="257"/>
      <c r="I34" s="258"/>
      <c r="J34" s="51">
        <f>TRUNC(((1+(J12+J18))*(1+J15)*(1+J24)/(1-J27))-1,4)</f>
        <v>0</v>
      </c>
    </row>
    <row r="35" spans="2:11" x14ac:dyDescent="0.25">
      <c r="B35" s="47"/>
      <c r="C35" s="47"/>
      <c r="D35" s="47"/>
      <c r="E35" s="47"/>
      <c r="F35" s="47"/>
      <c r="H35" s="47"/>
      <c r="I35" s="48"/>
      <c r="J35" s="49"/>
    </row>
    <row r="36" spans="2:11" x14ac:dyDescent="0.25">
      <c r="B36" s="47"/>
      <c r="C36" s="47"/>
      <c r="D36" s="47"/>
      <c r="E36" s="47"/>
      <c r="F36" s="47"/>
      <c r="H36" s="47"/>
      <c r="I36" s="48"/>
      <c r="J36" s="49"/>
    </row>
    <row r="37" spans="2:11" x14ac:dyDescent="0.25">
      <c r="B37" s="47" t="s">
        <v>33</v>
      </c>
      <c r="C37" s="47"/>
      <c r="D37" s="47"/>
      <c r="E37" s="47"/>
      <c r="F37" s="47"/>
      <c r="H37" s="47"/>
      <c r="I37" s="48"/>
      <c r="J37" s="49"/>
    </row>
    <row r="38" spans="2:11" ht="15.75" x14ac:dyDescent="0.25">
      <c r="B38" s="52"/>
      <c r="C38" s="52"/>
      <c r="D38" s="52"/>
      <c r="E38" s="52"/>
      <c r="F38" s="52"/>
      <c r="G38" s="53"/>
      <c r="H38" s="52"/>
      <c r="I38" s="54"/>
      <c r="J38" s="55"/>
    </row>
    <row r="39" spans="2:11" ht="30" customHeight="1" x14ac:dyDescent="0.25">
      <c r="B39" s="255" t="s">
        <v>34</v>
      </c>
      <c r="C39" s="255"/>
      <c r="D39" s="255"/>
      <c r="E39" s="255"/>
      <c r="F39" s="255"/>
      <c r="G39" s="255"/>
      <c r="H39" s="255"/>
      <c r="I39" s="255"/>
      <c r="J39" s="255"/>
      <c r="K39" s="56"/>
    </row>
    <row r="40" spans="2:11" ht="15.75" x14ac:dyDescent="0.25">
      <c r="B40" s="52"/>
      <c r="C40" s="52"/>
      <c r="D40" s="52"/>
      <c r="E40" s="52"/>
      <c r="F40" s="52"/>
      <c r="G40" s="53"/>
      <c r="H40" s="52"/>
      <c r="I40" s="54"/>
      <c r="J40" s="55"/>
    </row>
    <row r="41" spans="2:11" ht="30" customHeight="1" x14ac:dyDescent="0.25">
      <c r="B41" s="255" t="s">
        <v>35</v>
      </c>
      <c r="C41" s="255"/>
      <c r="D41" s="255"/>
      <c r="E41" s="255"/>
      <c r="F41" s="255"/>
      <c r="G41" s="255"/>
      <c r="H41" s="255"/>
      <c r="I41" s="255"/>
      <c r="J41" s="255"/>
      <c r="K41" s="56"/>
    </row>
    <row r="42" spans="2:11" ht="15.75" x14ac:dyDescent="0.25">
      <c r="B42" s="52"/>
      <c r="C42" s="52"/>
      <c r="D42" s="52"/>
      <c r="E42" s="52"/>
      <c r="F42" s="52"/>
      <c r="G42" s="53"/>
      <c r="H42" s="52"/>
      <c r="I42" s="54"/>
      <c r="J42" s="55"/>
    </row>
    <row r="43" spans="2:11" ht="30" customHeight="1" x14ac:dyDescent="0.25">
      <c r="B43" s="255" t="s">
        <v>36</v>
      </c>
      <c r="C43" s="255"/>
      <c r="D43" s="255"/>
      <c r="E43" s="255"/>
      <c r="F43" s="255"/>
      <c r="G43" s="255"/>
      <c r="H43" s="255"/>
      <c r="I43" s="255"/>
      <c r="J43" s="255"/>
      <c r="K43" s="56"/>
    </row>
    <row r="44" spans="2:11" ht="15.75" x14ac:dyDescent="0.25">
      <c r="B44" s="52"/>
      <c r="C44" s="52"/>
      <c r="D44" s="52"/>
      <c r="E44" s="52"/>
      <c r="F44" s="52"/>
      <c r="G44" s="53"/>
      <c r="H44" s="52"/>
      <c r="I44" s="54"/>
      <c r="J44" s="55"/>
    </row>
    <row r="45" spans="2:11" ht="30" customHeight="1" x14ac:dyDescent="0.25">
      <c r="B45" s="255" t="s">
        <v>37</v>
      </c>
      <c r="C45" s="255"/>
      <c r="D45" s="255"/>
      <c r="E45" s="255"/>
      <c r="F45" s="255"/>
      <c r="G45" s="255"/>
      <c r="H45" s="255"/>
      <c r="I45" s="255"/>
      <c r="J45" s="255"/>
      <c r="K45" s="56"/>
    </row>
    <row r="46" spans="2:11" ht="15.75" x14ac:dyDescent="0.25">
      <c r="B46" s="52"/>
      <c r="C46" s="52"/>
      <c r="D46" s="52"/>
      <c r="E46" s="52"/>
      <c r="F46" s="52"/>
      <c r="G46" s="53"/>
      <c r="H46" s="52"/>
      <c r="I46" s="54"/>
      <c r="J46" s="55"/>
    </row>
    <row r="47" spans="2:11" ht="30" customHeight="1" x14ac:dyDescent="0.25">
      <c r="B47" s="255" t="s">
        <v>42</v>
      </c>
      <c r="C47" s="255"/>
      <c r="D47" s="255"/>
      <c r="E47" s="255"/>
      <c r="F47" s="255"/>
      <c r="G47" s="255"/>
      <c r="H47" s="255"/>
      <c r="I47" s="255"/>
      <c r="J47" s="255"/>
      <c r="K47" s="56"/>
    </row>
    <row r="48" spans="2:11" ht="15.75" x14ac:dyDescent="0.25">
      <c r="B48" s="52"/>
      <c r="C48" s="52"/>
      <c r="D48" s="52"/>
      <c r="E48" s="52"/>
      <c r="F48" s="52"/>
      <c r="G48" s="53"/>
      <c r="H48" s="52"/>
      <c r="I48" s="54"/>
      <c r="J48" s="55"/>
    </row>
    <row r="49" spans="2:11" ht="45" customHeight="1" x14ac:dyDescent="0.25">
      <c r="B49" s="255" t="s">
        <v>39</v>
      </c>
      <c r="C49" s="255"/>
      <c r="D49" s="255"/>
      <c r="E49" s="255"/>
      <c r="F49" s="255"/>
      <c r="G49" s="255"/>
      <c r="H49" s="255"/>
      <c r="I49" s="255"/>
      <c r="J49" s="255"/>
      <c r="K49" s="56"/>
    </row>
  </sheetData>
  <mergeCells count="29">
    <mergeCell ref="C2:D2"/>
    <mergeCell ref="E2:J2"/>
    <mergeCell ref="C3:D5"/>
    <mergeCell ref="E3:J5"/>
    <mergeCell ref="C6:D6"/>
    <mergeCell ref="B8:J8"/>
    <mergeCell ref="C11:I11"/>
    <mergeCell ref="C12:G12"/>
    <mergeCell ref="B13:F13"/>
    <mergeCell ref="B16:F16"/>
    <mergeCell ref="B17:J17"/>
    <mergeCell ref="C19:G19"/>
    <mergeCell ref="B39:J39"/>
    <mergeCell ref="C20:G20"/>
    <mergeCell ref="C21:G21"/>
    <mergeCell ref="B22:F22"/>
    <mergeCell ref="B23:J23"/>
    <mergeCell ref="B25:F25"/>
    <mergeCell ref="B26:J26"/>
    <mergeCell ref="C28:G28"/>
    <mergeCell ref="C29:G29"/>
    <mergeCell ref="C30:G30"/>
    <mergeCell ref="C31:G31"/>
    <mergeCell ref="C34:I34"/>
    <mergeCell ref="B41:J41"/>
    <mergeCell ref="B43:J43"/>
    <mergeCell ref="B45:J45"/>
    <mergeCell ref="B47:J47"/>
    <mergeCell ref="B49:J49"/>
  </mergeCells>
  <pageMargins left="0.62992125984251968" right="0.55118110236220474" top="0.9055118110236221" bottom="0.15748031496062992" header="0.31496062992125984" footer="0.31496062992125984"/>
  <pageSetup paperSize="9" scale="61" fitToHeight="0" orientation="portrait" r:id="rId1"/>
  <headerFooter>
    <oddFooter>&amp;L&amp;P/&amp;N&amp;R&amp;A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3</vt:i4>
      </vt:variant>
    </vt:vector>
  </HeadingPairs>
  <TitlesOfParts>
    <vt:vector size="8" baseType="lpstr">
      <vt:lpstr>Abertura</vt:lpstr>
      <vt:lpstr>Orçamento Sintético</vt:lpstr>
      <vt:lpstr>CPUs</vt:lpstr>
      <vt:lpstr>BDI Serviços</vt:lpstr>
      <vt:lpstr>BDI Fornec.</vt:lpstr>
      <vt:lpstr>'BDI Fornec.'!Area_de_impressao</vt:lpstr>
      <vt:lpstr>'BDI Serviços'!Area_de_impressao</vt:lpstr>
      <vt:lpstr>'Orçamento Sintético'!Titulos_de_impressao</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Rudney da Silva Sousa</dc:creator>
  <cp:lastModifiedBy>Maria de Fátima Chaves Bezerra</cp:lastModifiedBy>
  <cp:lastPrinted>2020-10-06T19:34:18Z</cp:lastPrinted>
  <dcterms:created xsi:type="dcterms:W3CDTF">2020-09-29T13:23:43Z</dcterms:created>
  <dcterms:modified xsi:type="dcterms:W3CDTF">2021-01-20T17:59:21Z</dcterms:modified>
</cp:coreProperties>
</file>